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0" windowWidth="8040" windowHeight="8895" tabRatio="874" activeTab="0"/>
  </bookViews>
  <sheets>
    <sheet name="ВСР" sheetId="1" r:id="rId1"/>
  </sheets>
  <definedNames>
    <definedName name="_xlfn.BAHTTEXT" hidden="1">#NAME?</definedName>
    <definedName name="_xlnm._FilterDatabase" localSheetId="0" hidden="1">'ВСР'!$A$15:$G$15</definedName>
    <definedName name="В175">#REF!</definedName>
    <definedName name="_xlnm.Print_Titles" localSheetId="0">'ВСР'!$11:$13</definedName>
    <definedName name="_xlnm.Print_Area" localSheetId="0">'ВСР'!$A$1:$G$289</definedName>
  </definedNames>
  <calcPr fullCalcOnLoad="1"/>
</workbook>
</file>

<file path=xl/comments1.xml><?xml version="1.0" encoding="utf-8"?>
<comments xmlns="http://schemas.openxmlformats.org/spreadsheetml/2006/main">
  <authors>
    <author>Билал</author>
  </authors>
  <commentList>
    <comment ref="G160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+26 коп</t>
        </r>
      </text>
    </comment>
  </commentList>
</comments>
</file>

<file path=xl/sharedStrings.xml><?xml version="1.0" encoding="utf-8"?>
<sst xmlns="http://schemas.openxmlformats.org/spreadsheetml/2006/main" count="1301" uniqueCount="272">
  <si>
    <t>01</t>
  </si>
  <si>
    <t>03</t>
  </si>
  <si>
    <t>Жилищное хозяйство</t>
  </si>
  <si>
    <t>Коммунальное хозяйство</t>
  </si>
  <si>
    <t>04</t>
  </si>
  <si>
    <t>05</t>
  </si>
  <si>
    <t>02</t>
  </si>
  <si>
    <t>10</t>
  </si>
  <si>
    <t>06</t>
  </si>
  <si>
    <t>07</t>
  </si>
  <si>
    <t>09</t>
  </si>
  <si>
    <t>08</t>
  </si>
  <si>
    <t>Жилищно-коммунальное хозяйство</t>
  </si>
  <si>
    <t>Другие вопросы в области здравоохранения</t>
  </si>
  <si>
    <t xml:space="preserve">Другие вопрросы в области культуры кинемотографии и средств массовой информации </t>
  </si>
  <si>
    <t>Другие вопросы в области образования</t>
  </si>
  <si>
    <t>Другие вопросы в области социальной политики</t>
  </si>
  <si>
    <t>350 00 00</t>
  </si>
  <si>
    <t>351 00 00</t>
  </si>
  <si>
    <t>Общегосударственные вопросы</t>
  </si>
  <si>
    <t>Поддержка жилищного хозяйства</t>
  </si>
  <si>
    <t>Поддержка коммунального хозяйства</t>
  </si>
  <si>
    <t>Руководство и управление в сфере установленных функций</t>
  </si>
  <si>
    <t xml:space="preserve">05 </t>
  </si>
  <si>
    <t>005</t>
  </si>
  <si>
    <t>263 00 00</t>
  </si>
  <si>
    <t>Сельское хозяйство и рыболовство</t>
  </si>
  <si>
    <t>Учреждения, обеспечивающие предоставление услуг в области животноводства</t>
  </si>
  <si>
    <t>Образование</t>
  </si>
  <si>
    <t>Дошкольное образование</t>
  </si>
  <si>
    <t>420 00 00</t>
  </si>
  <si>
    <t>Обеспечение деятельности подведомственных учреждений</t>
  </si>
  <si>
    <t>421 00 00</t>
  </si>
  <si>
    <t>Школы, детские сады, школы начальные, неполные средние и средние</t>
  </si>
  <si>
    <t>423 00 00</t>
  </si>
  <si>
    <t>Учреждения по внешкольной работе с детьми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</si>
  <si>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</si>
  <si>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Детские дошкольные учреждения</t>
  </si>
  <si>
    <t>Общее образование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</si>
  <si>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</si>
  <si>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</si>
  <si>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</si>
  <si>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</si>
  <si>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</si>
  <si>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</si>
  <si>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</si>
  <si>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452 00 00</t>
  </si>
  <si>
    <t>Здравоохранение и спорт</t>
  </si>
  <si>
    <t>470 00 00</t>
  </si>
  <si>
    <t>Больницы, клиники, госпитали, медико-санитарные части</t>
  </si>
  <si>
    <t>Поликлиники, амбулатории, диагностические центры</t>
  </si>
  <si>
    <t>471 00 00</t>
  </si>
  <si>
    <t>Фельдшерско-акушерские пункты</t>
  </si>
  <si>
    <t>478 00 00</t>
  </si>
  <si>
    <t>Учреждения, обеспечивающие предоставление услуг в сфере здравоохранения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</si>
  <si>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</si>
  <si>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</si>
  <si>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</si>
  <si>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</si>
  <si>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</si>
  <si>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Государственное учреждение "Надтеречная районная станция по борьбе с болезнями животных"</t>
  </si>
  <si>
    <t>Всего расходов</t>
  </si>
  <si>
    <t>520 00 00</t>
  </si>
  <si>
    <t>505 00 00</t>
  </si>
  <si>
    <t>Коды бюджетной классификации</t>
  </si>
  <si>
    <t>вед. струк. расх.</t>
  </si>
  <si>
    <t>раздел</t>
  </si>
  <si>
    <t>подраздел</t>
  </si>
  <si>
    <t>План на год</t>
  </si>
  <si>
    <t>целевая стстья</t>
  </si>
  <si>
    <t>вид расходов</t>
  </si>
  <si>
    <t>Наименование</t>
  </si>
  <si>
    <t>600 00 00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</si>
  <si>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</si>
  <si>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</si>
  <si>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</si>
  <si>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</si>
  <si>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</si>
  <si>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</si>
  <si>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263 99 00</t>
  </si>
  <si>
    <t>Выполнение функций бюджетными учреждениями</t>
  </si>
  <si>
    <t>001</t>
  </si>
  <si>
    <t>350 01 00</t>
  </si>
  <si>
    <t>Компенсация выпадающих доходов организациям, предоставляющим жилищные услуги</t>
  </si>
  <si>
    <t>006</t>
  </si>
  <si>
    <t>350 02 00</t>
  </si>
  <si>
    <t>Капитальный ремонт государственного жилищного фонда</t>
  </si>
  <si>
    <t>351 02 00</t>
  </si>
  <si>
    <t>Компенсация выпадающих доходов организациям, предоставляющим услуги теплоснабжения</t>
  </si>
  <si>
    <t>351 03 00</t>
  </si>
  <si>
    <t>Компенсация выпадающих доходов организациям, предоставляющим услуги водоснабжения и водоотведения</t>
  </si>
  <si>
    <t>351 05 00</t>
  </si>
  <si>
    <t>Мероприятия в области коммунального хозяйства</t>
  </si>
  <si>
    <t>Уличное освещение</t>
  </si>
  <si>
    <t>600 01 00</t>
  </si>
  <si>
    <t>600 02 00</t>
  </si>
  <si>
    <t>Содержание автомобильных дорог и инженерных сооружений</t>
  </si>
  <si>
    <t>600 03 00</t>
  </si>
  <si>
    <t>Озеленение</t>
  </si>
  <si>
    <t>600 05 00</t>
  </si>
  <si>
    <t>Прочие мероприятия по благоустройствугородских округов и поселений</t>
  </si>
  <si>
    <t>350 03 00</t>
  </si>
  <si>
    <t>Мероприятия в области жилищного хозяйства</t>
  </si>
  <si>
    <t>420 99 00</t>
  </si>
  <si>
    <t>421 99 00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</si>
  <si>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</si>
  <si>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</si>
  <si>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423 99 00</t>
  </si>
  <si>
    <t>452 99 00</t>
  </si>
  <si>
    <t>440 99 00</t>
  </si>
  <si>
    <t>442 99 00</t>
  </si>
  <si>
    <t>Стационарная медицинская помощь</t>
  </si>
  <si>
    <t>470 99 00</t>
  </si>
  <si>
    <t>Денежные выплаты мед. персоналу ФАПов, врачам и фельдшерам скорой мед. помощи</t>
  </si>
  <si>
    <t>478 99 00</t>
  </si>
  <si>
    <t>471 99 00</t>
  </si>
  <si>
    <t>507 00 00</t>
  </si>
  <si>
    <t>507 99 00</t>
  </si>
  <si>
    <t>505 22 05</t>
  </si>
  <si>
    <t>Выплаты социального пособия на погребение</t>
  </si>
  <si>
    <t>Обеспечение мер социальной поддержки реабилитированных лиц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</si>
  <si>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</si>
  <si>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</si>
  <si>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Ежемесячное пособие на ребенка гражданам, имеющим детей</t>
  </si>
  <si>
    <t>Функционирование высшего должностного лица субъекта РФ</t>
  </si>
  <si>
    <t>Благоустройство</t>
  </si>
  <si>
    <t>659</t>
  </si>
  <si>
    <t>681</t>
  </si>
  <si>
    <t>673</t>
  </si>
  <si>
    <t>683</t>
  </si>
  <si>
    <t>674</t>
  </si>
  <si>
    <t>675</t>
  </si>
  <si>
    <t>676</t>
  </si>
  <si>
    <t>682</t>
  </si>
  <si>
    <t>680</t>
  </si>
  <si>
    <t>679</t>
  </si>
  <si>
    <t>001 36 00</t>
  </si>
  <si>
    <t>Осуществление первичного воинского учета на территориях, где отсутствуют военные комиссариаты</t>
  </si>
  <si>
    <t>505 48 00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</si>
  <si>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</si>
  <si>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</si>
  <si>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Социальные выплаты</t>
  </si>
  <si>
    <t>001 00 00</t>
  </si>
  <si>
    <t>Охрана семьи и детства</t>
  </si>
  <si>
    <t>Компенсация части родительской платы за содержание ребенка в общеобразовательных учреждениях</t>
  </si>
  <si>
    <t>505 05 02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</si>
  <si>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</si>
  <si>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</si>
  <si>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</si>
  <si>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678</t>
  </si>
  <si>
    <t>505 46 00</t>
  </si>
  <si>
    <t>Оплата жилищно-коммунальных услуг отдельным категориям граждан</t>
  </si>
  <si>
    <t>ГУ "ПУЖКХ" Надтеречного  района</t>
  </si>
  <si>
    <t>Государственное учреждение "Отдел труда и социального развития" Надтеречного  района</t>
  </si>
  <si>
    <t>436 02 00</t>
  </si>
  <si>
    <t>Внедрение инновационных образовательных программ</t>
  </si>
  <si>
    <t>Обеспечение жильем отдельных категорий граждан</t>
  </si>
  <si>
    <t>505 34 00</t>
  </si>
  <si>
    <t>520 11 00</t>
  </si>
  <si>
    <t>013</t>
  </si>
  <si>
    <t>Денежное поощрение лучшим учителям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</si>
  <si>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</si>
  <si>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ГУ "Надтеречное районное финансовое управление"</t>
  </si>
  <si>
    <t>11</t>
  </si>
  <si>
    <t>Межбюджетные трансферты</t>
  </si>
  <si>
    <t>516 00 00</t>
  </si>
  <si>
    <t>516 01 30</t>
  </si>
  <si>
    <t>008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</si>
  <si>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</si>
  <si>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</si>
  <si>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Периодическая печать и издательства</t>
  </si>
  <si>
    <t>Периодическая печать</t>
  </si>
  <si>
    <t>456 99 00</t>
  </si>
  <si>
    <t>456 00 00</t>
  </si>
  <si>
    <t>520 21 00</t>
  </si>
  <si>
    <t>Финансовое обеспечение оказания доп. медицинской помощи, оказываемой врачами-терапевтами участковымми, врачами-педиатрами</t>
  </si>
  <si>
    <t>098</t>
  </si>
  <si>
    <t>Государственное учреждение "Комплексный центр социального обслуживания населения" Надтеречного  района ЧР</t>
  </si>
  <si>
    <t>009</t>
  </si>
  <si>
    <t>Субвенции бюджетам субъектов РФ и муниципальных образований</t>
  </si>
  <si>
    <t>Фонд компенсаций</t>
  </si>
  <si>
    <t>Выравнивание бюджетной обеспеченности</t>
  </si>
  <si>
    <t>Дотации бюджетам субъектов РФ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</si>
  <si>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</si>
  <si>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Муниципальное учреждение "Надтеречная Центральная районная больница"</t>
  </si>
  <si>
    <t>Муниципальное учреждение "Знаменская районная больница №1 Надтеречного р-на"</t>
  </si>
  <si>
    <t>Муниципальное учреждение "Гвардейская районная больница №2 Надтеречного района"</t>
  </si>
  <si>
    <t>505 55 30</t>
  </si>
  <si>
    <t>505 55 31</t>
  </si>
  <si>
    <t>505 55 20</t>
  </si>
  <si>
    <t>505 55 21</t>
  </si>
  <si>
    <t>505 55 40</t>
  </si>
  <si>
    <t>505 55 41</t>
  </si>
  <si>
    <t>505 55 10</t>
  </si>
  <si>
    <t>505 55 12</t>
  </si>
  <si>
    <t>521 02 00</t>
  </si>
  <si>
    <t>521 00 00</t>
  </si>
  <si>
    <t>Субвенции бюджетам муниципальных образований для финансового обеспечения расходов муниципальных образований</t>
  </si>
  <si>
    <t>Муниципальное учреждение "Отдел культуры" Надтеречного района</t>
  </si>
  <si>
    <t>002 11 00</t>
  </si>
  <si>
    <t>Председатель представительного органа муниципального образования</t>
  </si>
  <si>
    <t>Приложение  5</t>
  </si>
  <si>
    <t>Дотации</t>
  </si>
  <si>
    <t>517 00 00</t>
  </si>
  <si>
    <t>Поддержка мер по обеспечению сбалансированности бюджетов</t>
  </si>
  <si>
    <t>Прочие дотации</t>
  </si>
  <si>
    <t>007</t>
  </si>
  <si>
    <t>505 55 32</t>
  </si>
  <si>
    <t>505 55 22</t>
  </si>
  <si>
    <t>505 34 01</t>
  </si>
  <si>
    <t>505 34 02</t>
  </si>
  <si>
    <t>505 55 42</t>
  </si>
  <si>
    <t>Обеспечение жильем ветеранов ВОВ 1941-1945 годов</t>
  </si>
  <si>
    <t>505 55 33</t>
  </si>
  <si>
    <t>Социальные выплаты (федеральные)</t>
  </si>
  <si>
    <t>Социальные выплаты (республиканские)</t>
  </si>
  <si>
    <t>520 13 23</t>
  </si>
  <si>
    <t>Другие общегосударственные вопросы</t>
  </si>
  <si>
    <t>14</t>
  </si>
  <si>
    <t>Мероприятия по землеустройству и землепользованию</t>
  </si>
  <si>
    <t>340 03 00</t>
  </si>
  <si>
    <t>070 00 00</t>
  </si>
  <si>
    <t>Прочие расходы</t>
  </si>
  <si>
    <t>Резервные фонды</t>
  </si>
  <si>
    <t>Совет депутатов Надтеречного муниципального района</t>
  </si>
  <si>
    <t>909</t>
  </si>
  <si>
    <t>520 10 02</t>
  </si>
  <si>
    <t>Обеспечение жильем ветеранов боевых действий</t>
  </si>
  <si>
    <t>505 85 00</t>
  </si>
  <si>
    <t>505 85 05</t>
  </si>
  <si>
    <t>505 85 06</t>
  </si>
  <si>
    <t>Ежемесячное пособие гражданам пожилого возраста, достигшим 100 и более лет в ЧР</t>
  </si>
  <si>
    <t>Ежемесячное пособие на ребенка одновременно родившегося в составе 3 и более детей в ЧР</t>
  </si>
  <si>
    <t>к решению Совета депутатов</t>
  </si>
  <si>
    <t>Надтеречного муниципального района</t>
  </si>
  <si>
    <t>522 00 18</t>
  </si>
  <si>
    <t>РЦП "Культура Чеченской Республики"</t>
  </si>
  <si>
    <t>520 13 13</t>
  </si>
  <si>
    <t>104 02 02</t>
  </si>
  <si>
    <t>104 02 01</t>
  </si>
  <si>
    <t>501</t>
  </si>
  <si>
    <t>104 00 00</t>
  </si>
  <si>
    <t>104 02 00</t>
  </si>
  <si>
    <t>ФЦП "Жилище"</t>
  </si>
  <si>
    <t>Подпрогамма "Обеспечение жильем молодых семей"</t>
  </si>
  <si>
    <t>Подпрогамма "Обеспечение жильем молодых семей" (федеральные)</t>
  </si>
  <si>
    <t>Подпрогамма "Обеспечение жильем молодых семей" (республиканские"</t>
  </si>
  <si>
    <t>"О бюджете Надтеречного муниципального района на 2011 год"</t>
  </si>
  <si>
    <t>Ведомственная структура расходов бюджета Надтеречного муниципального района на 2011 г.</t>
  </si>
  <si>
    <t>Обеспечение проведения выборов и референдумов</t>
  </si>
  <si>
    <t>020 00 00</t>
  </si>
  <si>
    <t>020 00 03</t>
  </si>
  <si>
    <t>Проведение выборов и референдумов</t>
  </si>
  <si>
    <t>Проведение выборов и референдумов (местные)</t>
  </si>
  <si>
    <t>12</t>
  </si>
  <si>
    <t>Резервные фонды (местные)</t>
  </si>
  <si>
    <t>Администрация Надтеречного муниципального района Чеченской Республики</t>
  </si>
  <si>
    <t>Средства массовой информации</t>
  </si>
  <si>
    <t>070 05 01</t>
  </si>
  <si>
    <t>тыс. рублей</t>
  </si>
  <si>
    <t>Муниципальное учреждение "Управление дошкольного образования Надтеречного муниципального района"</t>
  </si>
  <si>
    <t>Муниципальное учреждение "Управление образования Надтеречного муниципального района Чеченской Республики"</t>
  </si>
  <si>
    <t>Муниципальное учреждение "Горагорская участковая больница Надтеречного района"</t>
  </si>
  <si>
    <t xml:space="preserve">безвозмездные и безвозвратные перечисления государственным и муниципальным организациям </t>
  </si>
  <si>
    <t>140 01 00</t>
  </si>
  <si>
    <t>520 18 01</t>
  </si>
  <si>
    <t>520 09 01</t>
  </si>
  <si>
    <t>Выполнение функций государственными органами</t>
  </si>
  <si>
    <t>Обеспечение деятельности финансовых, налоговых и таможенных органов и органов финансового надзора</t>
  </si>
  <si>
    <t>012</t>
  </si>
  <si>
    <t>517 02 04</t>
  </si>
  <si>
    <r>
      <t>от "_</t>
    </r>
    <r>
      <rPr>
        <b/>
        <u val="single"/>
        <sz val="10"/>
        <rFont val="Times New Roman"/>
        <family val="1"/>
      </rPr>
      <t>18</t>
    </r>
    <r>
      <rPr>
        <b/>
        <sz val="10"/>
        <rFont val="Times New Roman"/>
        <family val="1"/>
      </rPr>
      <t>_"_</t>
    </r>
    <r>
      <rPr>
        <b/>
        <u val="single"/>
        <sz val="10"/>
        <rFont val="Times New Roman"/>
        <family val="1"/>
      </rPr>
      <t>апреля</t>
    </r>
    <r>
      <rPr>
        <b/>
        <sz val="10"/>
        <rFont val="Times New Roman"/>
        <family val="1"/>
      </rPr>
      <t>__ 2011 г.  №_</t>
    </r>
    <r>
      <rPr>
        <b/>
        <u val="single"/>
        <sz val="10"/>
        <rFont val="Times New Roman"/>
        <family val="1"/>
      </rPr>
      <t>14/1</t>
    </r>
    <r>
      <rPr>
        <b/>
        <sz val="10"/>
        <rFont val="Times New Roman"/>
        <family val="1"/>
      </rPr>
      <t xml:space="preserve">_     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</si>
</sst>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0"/>
    </font>
    <font>
      <b/>
      <u val="single"/>
      <sz val="10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24" borderId="0" xfId="0" applyFont="1" applyFill="1" applyBorder="1" applyAlignment="1" applyProtection="1">
      <alignment/>
      <protection locked="0"/>
    </xf>
    <xf numFmtId="0" fontId="7" fillId="20" borderId="11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186" fontId="8" fillId="24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/>
    </xf>
    <xf numFmtId="172" fontId="8" fillId="24" borderId="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center" vertical="center" wrapText="1"/>
    </xf>
    <xf numFmtId="0" fontId="12" fillId="22" borderId="12" xfId="0" applyFont="1" applyFill="1" applyBorder="1" applyAlignment="1">
      <alignment horizontal="center" vertical="center" wrapText="1"/>
    </xf>
    <xf numFmtId="49" fontId="6" fillId="22" borderId="12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 vertical="center"/>
    </xf>
    <xf numFmtId="189" fontId="5" fillId="0" borderId="10" xfId="0" applyNumberFormat="1" applyFont="1" applyFill="1" applyBorder="1" applyAlignment="1">
      <alignment horizontal="right"/>
    </xf>
    <xf numFmtId="189" fontId="5" fillId="0" borderId="13" xfId="0" applyNumberFormat="1" applyFont="1" applyFill="1" applyBorder="1" applyAlignment="1">
      <alignment horizontal="right" vertical="center"/>
    </xf>
    <xf numFmtId="189" fontId="6" fillId="22" borderId="12" xfId="0" applyNumberFormat="1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vertical="center" wrapText="1"/>
    </xf>
    <xf numFmtId="0" fontId="7" fillId="20" borderId="10" xfId="0" applyFont="1" applyFill="1" applyBorder="1" applyAlignment="1" applyProtection="1">
      <alignment horizontal="center" vertical="center"/>
      <protection/>
    </xf>
    <xf numFmtId="49" fontId="6" fillId="20" borderId="10" xfId="0" applyNumberFormat="1" applyFont="1" applyFill="1" applyBorder="1" applyAlignment="1">
      <alignment horizontal="center" vertical="center"/>
    </xf>
    <xf numFmtId="189" fontId="7" fillId="2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89" fontId="7" fillId="20" borderId="11" xfId="0" applyNumberFormat="1" applyFont="1" applyFill="1" applyBorder="1" applyAlignment="1">
      <alignment horizontal="right" vertical="center"/>
    </xf>
    <xf numFmtId="19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8" fillId="2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20" borderId="10" xfId="0" applyNumberFormat="1" applyFont="1" applyFill="1" applyBorder="1" applyAlignment="1" applyProtection="1">
      <alignment horizontal="center" vertical="center"/>
      <protection/>
    </xf>
    <xf numFmtId="189" fontId="6" fillId="20" borderId="10" xfId="0" applyNumberFormat="1" applyFont="1" applyFill="1" applyBorder="1" applyAlignment="1">
      <alignment horizontal="right" vertical="center"/>
    </xf>
    <xf numFmtId="0" fontId="7" fillId="20" borderId="10" xfId="0" applyFont="1" applyFill="1" applyBorder="1" applyAlignment="1">
      <alignment horizontal="left" vertical="center" wrapText="1"/>
    </xf>
    <xf numFmtId="0" fontId="7" fillId="24" borderId="0" xfId="0" applyFont="1" applyFill="1" applyAlignment="1">
      <alignment vertical="center"/>
    </xf>
    <xf numFmtId="188" fontId="7" fillId="20" borderId="11" xfId="0" applyNumberFormat="1" applyFont="1" applyFill="1" applyBorder="1" applyAlignment="1" applyProtection="1">
      <alignment horizontal="center" vertical="center"/>
      <protection locked="0"/>
    </xf>
    <xf numFmtId="49" fontId="6" fillId="20" borderId="11" xfId="0" applyNumberFormat="1" applyFont="1" applyFill="1" applyBorder="1" applyAlignment="1">
      <alignment horizontal="center" vertical="center"/>
    </xf>
    <xf numFmtId="184" fontId="6" fillId="20" borderId="11" xfId="0" applyNumberFormat="1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5" fillId="20" borderId="10" xfId="0" applyNumberFormat="1" applyFont="1" applyFill="1" applyBorder="1" applyAlignment="1">
      <alignment horizontal="center" vertical="center"/>
    </xf>
    <xf numFmtId="49" fontId="8" fillId="20" borderId="10" xfId="0" applyNumberFormat="1" applyFont="1" applyFill="1" applyBorder="1" applyAlignment="1">
      <alignment horizontal="center" vertical="center"/>
    </xf>
    <xf numFmtId="184" fontId="8" fillId="20" borderId="10" xfId="0" applyNumberFormat="1" applyFont="1" applyFill="1" applyBorder="1" applyAlignment="1">
      <alignment horizontal="center" vertical="center"/>
    </xf>
    <xf numFmtId="1" fontId="6" fillId="20" borderId="10" xfId="0" applyNumberFormat="1" applyFont="1" applyFill="1" applyBorder="1" applyAlignment="1" applyProtection="1">
      <alignment horizontal="center" vertical="center"/>
      <protection/>
    </xf>
    <xf numFmtId="189" fontId="7" fillId="0" borderId="0" xfId="0" applyNumberFormat="1" applyFont="1" applyAlignment="1">
      <alignment vertical="center"/>
    </xf>
    <xf numFmtId="172" fontId="13" fillId="0" borderId="0" xfId="0" applyNumberFormat="1" applyFont="1" applyAlignment="1">
      <alignment horizontal="left" wrapText="1"/>
    </xf>
    <xf numFmtId="172" fontId="14" fillId="0" borderId="0" xfId="0" applyNumberFormat="1" applyFont="1" applyAlignment="1">
      <alignment horizontal="left"/>
    </xf>
    <xf numFmtId="172" fontId="13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189" fontId="8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189" fontId="5" fillId="0" borderId="12" xfId="0" applyNumberFormat="1" applyFont="1" applyFill="1" applyBorder="1" applyAlignment="1">
      <alignment horizontal="right" vertical="center" wrapText="1"/>
    </xf>
    <xf numFmtId="49" fontId="7" fillId="20" borderId="10" xfId="0" applyNumberFormat="1" applyFont="1" applyFill="1" applyBorder="1" applyAlignment="1" applyProtection="1">
      <alignment horizontal="center" vertical="center"/>
      <protection/>
    </xf>
    <xf numFmtId="189" fontId="7" fillId="20" borderId="0" xfId="0" applyNumberFormat="1" applyFont="1" applyFill="1" applyAlignment="1">
      <alignment/>
    </xf>
    <xf numFmtId="189" fontId="9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/>
    </xf>
    <xf numFmtId="172" fontId="7" fillId="20" borderId="0" xfId="0" applyNumberFormat="1" applyFont="1" applyFill="1" applyBorder="1" applyAlignment="1">
      <alignment horizontal="right" vertical="center"/>
    </xf>
    <xf numFmtId="172" fontId="17" fillId="7" borderId="0" xfId="0" applyNumberFormat="1" applyFont="1" applyFill="1" applyBorder="1" applyAlignment="1">
      <alignment horizontal="right" vertical="center"/>
    </xf>
    <xf numFmtId="172" fontId="17" fillId="25" borderId="0" xfId="0" applyNumberFormat="1" applyFont="1" applyFill="1" applyBorder="1" applyAlignment="1">
      <alignment horizontal="right" vertical="center"/>
    </xf>
    <xf numFmtId="172" fontId="5" fillId="25" borderId="0" xfId="0" applyNumberFormat="1" applyFont="1" applyFill="1" applyBorder="1" applyAlignment="1">
      <alignment horizontal="right" vertical="center"/>
    </xf>
    <xf numFmtId="172" fontId="8" fillId="25" borderId="0" xfId="0" applyNumberFormat="1" applyFont="1" applyFill="1" applyBorder="1" applyAlignment="1">
      <alignment horizontal="right" vertical="center"/>
    </xf>
    <xf numFmtId="172" fontId="5" fillId="20" borderId="0" xfId="0" applyNumberFormat="1" applyFont="1" applyFill="1" applyBorder="1" applyAlignment="1">
      <alignment horizontal="right" vertical="center"/>
    </xf>
    <xf numFmtId="172" fontId="5" fillId="7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172" fontId="17" fillId="25" borderId="0" xfId="0" applyNumberFormat="1" applyFont="1" applyFill="1" applyBorder="1" applyAlignment="1">
      <alignment horizontal="right"/>
    </xf>
    <xf numFmtId="172" fontId="6" fillId="2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17" fillId="0" borderId="0" xfId="0" applyNumberFormat="1" applyFont="1" applyFill="1" applyBorder="1" applyAlignment="1">
      <alignment horizontal="right" vertical="center"/>
    </xf>
    <xf numFmtId="0" fontId="14" fillId="24" borderId="0" xfId="0" applyFont="1" applyFill="1" applyAlignment="1">
      <alignment horizontal="right"/>
    </xf>
    <xf numFmtId="0" fontId="7" fillId="2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left" vertical="center" wrapText="1"/>
    </xf>
    <xf numFmtId="189" fontId="5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wrapText="1"/>
    </xf>
    <xf numFmtId="189" fontId="7" fillId="20" borderId="0" xfId="0" applyNumberFormat="1" applyFont="1" applyFill="1" applyBorder="1" applyAlignment="1">
      <alignment horizontal="right" vertical="center"/>
    </xf>
    <xf numFmtId="189" fontId="17" fillId="7" borderId="0" xfId="0" applyNumberFormat="1" applyFont="1" applyFill="1" applyBorder="1" applyAlignment="1">
      <alignment horizontal="right" vertical="center"/>
    </xf>
    <xf numFmtId="0" fontId="6" fillId="20" borderId="10" xfId="0" applyFont="1" applyFill="1" applyBorder="1" applyAlignment="1">
      <alignment horizontal="left" vertical="center" wrapText="1"/>
    </xf>
    <xf numFmtId="172" fontId="19" fillId="25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89" fontId="5" fillId="25" borderId="0" xfId="0" applyNumberFormat="1" applyFont="1" applyFill="1" applyBorder="1" applyAlignment="1">
      <alignment horizontal="right" vertical="center"/>
    </xf>
    <xf numFmtId="172" fontId="8" fillId="24" borderId="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left" vertical="center" wrapText="1"/>
    </xf>
    <xf numFmtId="172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172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/>
    </xf>
    <xf numFmtId="0" fontId="7" fillId="24" borderId="0" xfId="0" applyFont="1" applyFill="1" applyAlignment="1">
      <alignment horizontal="right"/>
    </xf>
    <xf numFmtId="0" fontId="11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2"/>
  <sheetViews>
    <sheetView tabSelected="1" view="pageBreakPreview" zoomScaleNormal="90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59.125" style="7" customWidth="1"/>
    <col min="2" max="2" width="5.25390625" style="0" customWidth="1"/>
    <col min="3" max="3" width="5.1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21" customWidth="1"/>
    <col min="8" max="8" width="13.25390625" style="21" customWidth="1"/>
    <col min="9" max="9" width="12.875" style="21" customWidth="1"/>
    <col min="10" max="10" width="13.00390625" style="21" customWidth="1"/>
    <col min="11" max="11" width="12.625" style="21" customWidth="1"/>
    <col min="12" max="12" width="11.625" style="0" bestFit="1" customWidth="1"/>
    <col min="13" max="13" width="14.625" style="0" customWidth="1"/>
  </cols>
  <sheetData>
    <row r="1" spans="1:11" ht="15.75">
      <c r="A1" s="119" t="s">
        <v>201</v>
      </c>
      <c r="B1" s="119"/>
      <c r="C1" s="119"/>
      <c r="D1" s="119"/>
      <c r="E1" s="119"/>
      <c r="F1" s="119"/>
      <c r="G1" s="119"/>
      <c r="H1" s="78"/>
      <c r="I1" s="78"/>
      <c r="J1" s="78"/>
      <c r="K1" s="78"/>
    </row>
    <row r="2" spans="1:11" s="13" customFormat="1" ht="15.75">
      <c r="A2" s="119" t="s">
        <v>233</v>
      </c>
      <c r="B2" s="119"/>
      <c r="C2" s="119"/>
      <c r="D2" s="119"/>
      <c r="E2" s="119"/>
      <c r="F2" s="119"/>
      <c r="G2" s="119"/>
      <c r="H2" s="66"/>
      <c r="I2" s="66"/>
      <c r="J2" s="66"/>
      <c r="K2" s="66"/>
    </row>
    <row r="3" spans="1:11" s="13" customFormat="1" ht="15.75" customHeight="1">
      <c r="A3" s="119" t="s">
        <v>234</v>
      </c>
      <c r="B3" s="119"/>
      <c r="C3" s="119"/>
      <c r="D3" s="119"/>
      <c r="E3" s="119"/>
      <c r="F3" s="119"/>
      <c r="G3" s="119"/>
      <c r="H3" s="80"/>
      <c r="I3" s="80"/>
      <c r="J3" s="80"/>
      <c r="K3" s="80"/>
    </row>
    <row r="4" spans="1:11" s="13" customFormat="1" ht="15.75">
      <c r="A4" s="119" t="s">
        <v>247</v>
      </c>
      <c r="B4" s="119"/>
      <c r="C4" s="119"/>
      <c r="D4" s="119"/>
      <c r="E4" s="119"/>
      <c r="F4" s="119"/>
      <c r="G4" s="119"/>
      <c r="H4" s="79"/>
      <c r="I4" s="79"/>
      <c r="J4" s="79"/>
      <c r="K4" s="79"/>
    </row>
    <row r="5" spans="1:11" s="13" customFormat="1" ht="15.75">
      <c r="A5" s="119" t="s">
        <v>271</v>
      </c>
      <c r="B5" s="119"/>
      <c r="C5" s="119"/>
      <c r="D5" s="119"/>
      <c r="E5" s="119"/>
      <c r="F5" s="119"/>
      <c r="G5" s="119"/>
      <c r="H5" s="67"/>
      <c r="I5" s="68"/>
      <c r="J5" s="68"/>
      <c r="K5" s="68"/>
    </row>
    <row r="6" spans="1:11" s="13" customFormat="1" ht="15.75">
      <c r="A6" s="96"/>
      <c r="B6" s="96"/>
      <c r="C6" s="96"/>
      <c r="D6" s="96"/>
      <c r="E6" s="80"/>
      <c r="F6" s="80"/>
      <c r="G6" s="80"/>
      <c r="H6" s="67"/>
      <c r="I6" s="68"/>
      <c r="J6" s="68"/>
      <c r="K6" s="68"/>
    </row>
    <row r="7" spans="1:11" s="13" customFormat="1" ht="15.75">
      <c r="A7" s="96"/>
      <c r="B7" s="96"/>
      <c r="C7" s="96"/>
      <c r="D7" s="96"/>
      <c r="E7" s="80"/>
      <c r="F7" s="80"/>
      <c r="G7" s="80"/>
      <c r="H7" s="67"/>
      <c r="I7" s="68"/>
      <c r="J7" s="68"/>
      <c r="K7" s="68"/>
    </row>
    <row r="8" spans="1:11" s="13" customFormat="1" ht="21" customHeight="1">
      <c r="A8" s="118" t="s">
        <v>248</v>
      </c>
      <c r="B8" s="118"/>
      <c r="C8" s="118"/>
      <c r="D8" s="118"/>
      <c r="E8" s="118"/>
      <c r="F8" s="118"/>
      <c r="G8" s="118"/>
      <c r="H8" s="76"/>
      <c r="I8" s="76"/>
      <c r="J8" s="76"/>
      <c r="K8" s="76"/>
    </row>
    <row r="9" spans="1:11" s="13" customFormat="1" ht="15.75">
      <c r="A9" s="120"/>
      <c r="B9" s="120"/>
      <c r="C9" s="120"/>
      <c r="D9" s="120"/>
      <c r="E9" s="120"/>
      <c r="F9" s="120"/>
      <c r="G9" s="120"/>
      <c r="H9" s="77"/>
      <c r="I9" s="77"/>
      <c r="J9" s="77"/>
      <c r="K9" s="77"/>
    </row>
    <row r="10" spans="1:11" s="13" customFormat="1" ht="13.5" customHeight="1">
      <c r="A10" s="14"/>
      <c r="B10" s="8"/>
      <c r="C10" s="8"/>
      <c r="D10" s="8"/>
      <c r="E10" s="8"/>
      <c r="F10" s="12"/>
      <c r="G10" s="110" t="s">
        <v>259</v>
      </c>
      <c r="H10" s="26"/>
      <c r="I10" s="122"/>
      <c r="J10" s="122"/>
      <c r="K10" s="81"/>
    </row>
    <row r="11" spans="1:11" s="1" customFormat="1" ht="12.75" customHeight="1">
      <c r="A11" s="121" t="s">
        <v>71</v>
      </c>
      <c r="B11" s="125" t="s">
        <v>64</v>
      </c>
      <c r="C11" s="125"/>
      <c r="D11" s="125"/>
      <c r="E11" s="125"/>
      <c r="F11" s="125"/>
      <c r="G11" s="123" t="s">
        <v>68</v>
      </c>
      <c r="H11" s="117"/>
      <c r="I11" s="117"/>
      <c r="J11" s="117"/>
      <c r="K11" s="117"/>
    </row>
    <row r="12" spans="1:11" s="1" customFormat="1" ht="10.5" customHeight="1">
      <c r="A12" s="121"/>
      <c r="B12" s="125" t="s">
        <v>65</v>
      </c>
      <c r="C12" s="124" t="s">
        <v>66</v>
      </c>
      <c r="D12" s="124" t="s">
        <v>67</v>
      </c>
      <c r="E12" s="124" t="s">
        <v>69</v>
      </c>
      <c r="F12" s="124" t="s">
        <v>70</v>
      </c>
      <c r="G12" s="123"/>
      <c r="H12" s="82"/>
      <c r="I12" s="82"/>
      <c r="J12" s="82"/>
      <c r="K12" s="82"/>
    </row>
    <row r="13" spans="1:11" s="2" customFormat="1" ht="12.75">
      <c r="A13" s="121"/>
      <c r="B13" s="125"/>
      <c r="C13" s="124"/>
      <c r="D13" s="124"/>
      <c r="E13" s="124"/>
      <c r="F13" s="124"/>
      <c r="G13" s="123"/>
      <c r="H13" s="28"/>
      <c r="I13" s="28"/>
      <c r="J13" s="28"/>
      <c r="K13" s="28"/>
    </row>
    <row r="14" spans="1:11" s="2" customFormat="1" ht="14.25">
      <c r="A14" s="29" t="s">
        <v>61</v>
      </c>
      <c r="B14" s="30"/>
      <c r="C14" s="30"/>
      <c r="D14" s="30"/>
      <c r="E14" s="30"/>
      <c r="F14" s="30"/>
      <c r="G14" s="35">
        <f>G35+G91+G96+G133+G166+G192+G213+G224+G255+G261+G238+G118+G15+G84</f>
        <v>599899.1329999998</v>
      </c>
      <c r="H14" s="28"/>
      <c r="I14" s="28"/>
      <c r="J14" s="28"/>
      <c r="K14" s="28"/>
    </row>
    <row r="15" spans="1:12" s="41" customFormat="1" ht="12.75">
      <c r="A15" s="37" t="s">
        <v>162</v>
      </c>
      <c r="B15" s="73" t="s">
        <v>176</v>
      </c>
      <c r="C15" s="39"/>
      <c r="D15" s="39"/>
      <c r="E15" s="39"/>
      <c r="F15" s="36"/>
      <c r="G15" s="40">
        <f>G20+G28+G16</f>
        <v>31372.852000000003</v>
      </c>
      <c r="H15" s="83"/>
      <c r="I15" s="83"/>
      <c r="J15" s="83"/>
      <c r="K15" s="83"/>
      <c r="L15" s="65"/>
    </row>
    <row r="16" spans="1:12" s="114" customFormat="1" ht="12.75">
      <c r="A16" s="98" t="s">
        <v>19</v>
      </c>
      <c r="B16" s="48" t="s">
        <v>176</v>
      </c>
      <c r="C16" s="4" t="s">
        <v>0</v>
      </c>
      <c r="D16" s="4"/>
      <c r="E16" s="4"/>
      <c r="F16" s="115"/>
      <c r="G16" s="32">
        <f>G17</f>
        <v>8601.7</v>
      </c>
      <c r="H16" s="112"/>
      <c r="I16" s="112"/>
      <c r="J16" s="112"/>
      <c r="K16" s="112"/>
      <c r="L16" s="113"/>
    </row>
    <row r="17" spans="1:12" s="114" customFormat="1" ht="25.5">
      <c r="A17" s="116" t="s">
        <v>268</v>
      </c>
      <c r="B17" s="48" t="s">
        <v>176</v>
      </c>
      <c r="C17" s="4" t="s">
        <v>0</v>
      </c>
      <c r="D17" s="4" t="s">
        <v>8</v>
      </c>
      <c r="E17" s="4"/>
      <c r="F17" s="115"/>
      <c r="G17" s="32">
        <f>G18</f>
        <v>8601.7</v>
      </c>
      <c r="H17" s="112"/>
      <c r="I17" s="112"/>
      <c r="J17" s="112"/>
      <c r="K17" s="112"/>
      <c r="L17" s="113"/>
    </row>
    <row r="18" spans="1:12" s="114" customFormat="1" ht="12.75">
      <c r="A18" s="98" t="s">
        <v>39</v>
      </c>
      <c r="B18" s="48" t="s">
        <v>176</v>
      </c>
      <c r="C18" s="4" t="s">
        <v>0</v>
      </c>
      <c r="D18" s="4" t="s">
        <v>8</v>
      </c>
      <c r="E18" s="4" t="s">
        <v>78</v>
      </c>
      <c r="F18" s="115"/>
      <c r="G18" s="32">
        <f>G19</f>
        <v>8601.7</v>
      </c>
      <c r="H18" s="112"/>
      <c r="I18" s="112"/>
      <c r="J18" s="112"/>
      <c r="K18" s="112"/>
      <c r="L18" s="113"/>
    </row>
    <row r="19" spans="1:12" s="114" customFormat="1" ht="12.75">
      <c r="A19" s="98" t="s">
        <v>267</v>
      </c>
      <c r="B19" s="48" t="s">
        <v>176</v>
      </c>
      <c r="C19" s="4" t="s">
        <v>0</v>
      </c>
      <c r="D19" s="4" t="s">
        <v>8</v>
      </c>
      <c r="E19" s="4" t="s">
        <v>78</v>
      </c>
      <c r="F19" s="5" t="s">
        <v>269</v>
      </c>
      <c r="G19" s="32">
        <v>8601.7</v>
      </c>
      <c r="H19" s="112"/>
      <c r="I19" s="112"/>
      <c r="J19" s="112"/>
      <c r="K19" s="112"/>
      <c r="L19" s="113"/>
    </row>
    <row r="20" spans="1:11" s="17" customFormat="1" ht="12.75">
      <c r="A20" s="98" t="s">
        <v>164</v>
      </c>
      <c r="B20" s="10" t="s">
        <v>176</v>
      </c>
      <c r="C20" s="4" t="s">
        <v>218</v>
      </c>
      <c r="D20" s="4"/>
      <c r="E20" s="4"/>
      <c r="F20" s="4"/>
      <c r="G20" s="31">
        <f>G21</f>
        <v>21161.252</v>
      </c>
      <c r="H20" s="84"/>
      <c r="I20" s="84"/>
      <c r="J20" s="84"/>
      <c r="K20" s="84"/>
    </row>
    <row r="21" spans="1:11" s="17" customFormat="1" ht="12.75">
      <c r="A21" s="98" t="s">
        <v>182</v>
      </c>
      <c r="B21" s="10" t="s">
        <v>176</v>
      </c>
      <c r="C21" s="4" t="s">
        <v>218</v>
      </c>
      <c r="D21" s="4" t="s">
        <v>0</v>
      </c>
      <c r="E21" s="4"/>
      <c r="F21" s="4"/>
      <c r="G21" s="31">
        <f>G22+G25</f>
        <v>21161.252</v>
      </c>
      <c r="H21" s="84"/>
      <c r="I21" s="84"/>
      <c r="J21" s="84"/>
      <c r="K21" s="84"/>
    </row>
    <row r="22" spans="1:11" s="17" customFormat="1" ht="12.75">
      <c r="A22" s="98" t="s">
        <v>181</v>
      </c>
      <c r="B22" s="10" t="s">
        <v>176</v>
      </c>
      <c r="C22" s="4" t="s">
        <v>218</v>
      </c>
      <c r="D22" s="4" t="s">
        <v>0</v>
      </c>
      <c r="E22" s="4" t="s">
        <v>165</v>
      </c>
      <c r="F22" s="4"/>
      <c r="G22" s="31">
        <f>G23</f>
        <v>19447.8</v>
      </c>
      <c r="H22" s="84"/>
      <c r="I22" s="84"/>
      <c r="J22" s="84"/>
      <c r="K22" s="84"/>
    </row>
    <row r="23" spans="1:11" s="17" customFormat="1" ht="25.5">
      <c r="A23" s="98" t="s">
        <v>168</v>
      </c>
      <c r="B23" s="10" t="s">
        <v>176</v>
      </c>
      <c r="C23" s="4" t="s">
        <v>218</v>
      </c>
      <c r="D23" s="4" t="s">
        <v>0</v>
      </c>
      <c r="E23" s="4" t="s">
        <v>166</v>
      </c>
      <c r="F23" s="4"/>
      <c r="G23" s="31">
        <f>G24</f>
        <v>19447.8</v>
      </c>
      <c r="H23" s="84"/>
      <c r="I23" s="84"/>
      <c r="J23" s="84"/>
      <c r="K23" s="84"/>
    </row>
    <row r="24" spans="1:11" s="17" customFormat="1" ht="12.75">
      <c r="A24" s="98" t="s">
        <v>169</v>
      </c>
      <c r="B24" s="10" t="s">
        <v>176</v>
      </c>
      <c r="C24" s="4" t="s">
        <v>218</v>
      </c>
      <c r="D24" s="4" t="s">
        <v>0</v>
      </c>
      <c r="E24" s="4" t="s">
        <v>166</v>
      </c>
      <c r="F24" s="4" t="s">
        <v>167</v>
      </c>
      <c r="G24" s="31">
        <f>19447.8</f>
        <v>19447.8</v>
      </c>
      <c r="H24" s="105"/>
      <c r="I24" s="105"/>
      <c r="J24" s="84"/>
      <c r="K24" s="84"/>
    </row>
    <row r="25" spans="1:11" s="17" customFormat="1" ht="12.75">
      <c r="A25" s="99" t="s">
        <v>202</v>
      </c>
      <c r="B25" s="10" t="s">
        <v>176</v>
      </c>
      <c r="C25" s="4" t="s">
        <v>218</v>
      </c>
      <c r="D25" s="4" t="s">
        <v>6</v>
      </c>
      <c r="E25" s="16" t="s">
        <v>203</v>
      </c>
      <c r="F25" s="16"/>
      <c r="G25" s="102">
        <f>G26</f>
        <v>1713.452</v>
      </c>
      <c r="H25" s="84"/>
      <c r="I25" s="84"/>
      <c r="J25" s="84"/>
      <c r="K25" s="84"/>
    </row>
    <row r="26" spans="1:11" s="17" customFormat="1" ht="12.75">
      <c r="A26" s="99" t="s">
        <v>204</v>
      </c>
      <c r="B26" s="10" t="s">
        <v>176</v>
      </c>
      <c r="C26" s="4" t="s">
        <v>218</v>
      </c>
      <c r="D26" s="4" t="s">
        <v>6</v>
      </c>
      <c r="E26" s="16" t="s">
        <v>270</v>
      </c>
      <c r="F26" s="16"/>
      <c r="G26" s="102">
        <f>G27</f>
        <v>1713.452</v>
      </c>
      <c r="H26" s="84"/>
      <c r="I26" s="84"/>
      <c r="J26" s="84"/>
      <c r="K26" s="84"/>
    </row>
    <row r="27" spans="1:11" s="17" customFormat="1" ht="12.75">
      <c r="A27" s="99" t="s">
        <v>205</v>
      </c>
      <c r="B27" s="10" t="s">
        <v>176</v>
      </c>
      <c r="C27" s="4" t="s">
        <v>218</v>
      </c>
      <c r="D27" s="4" t="s">
        <v>6</v>
      </c>
      <c r="E27" s="16" t="s">
        <v>270</v>
      </c>
      <c r="F27" s="16" t="s">
        <v>206</v>
      </c>
      <c r="G27" s="102">
        <v>1713.452</v>
      </c>
      <c r="H27" s="84"/>
      <c r="I27" s="84"/>
      <c r="J27" s="84"/>
      <c r="K27" s="84"/>
    </row>
    <row r="28" spans="1:11" s="17" customFormat="1" ht="14.25" customHeight="1">
      <c r="A28" s="99" t="s">
        <v>179</v>
      </c>
      <c r="B28" s="10" t="s">
        <v>176</v>
      </c>
      <c r="C28" s="16" t="s">
        <v>6</v>
      </c>
      <c r="D28" s="16" t="s">
        <v>1</v>
      </c>
      <c r="E28" s="16"/>
      <c r="F28" s="16"/>
      <c r="G28" s="102">
        <f>G29</f>
        <v>1609.9</v>
      </c>
      <c r="H28" s="84"/>
      <c r="I28" s="84"/>
      <c r="J28" s="84"/>
      <c r="K28" s="84"/>
    </row>
    <row r="29" spans="1:11" s="17" customFormat="1" ht="12.75">
      <c r="A29" s="98" t="s">
        <v>22</v>
      </c>
      <c r="B29" s="10" t="s">
        <v>176</v>
      </c>
      <c r="C29" s="16" t="s">
        <v>6</v>
      </c>
      <c r="D29" s="16" t="s">
        <v>1</v>
      </c>
      <c r="E29" s="16" t="s">
        <v>142</v>
      </c>
      <c r="F29" s="16"/>
      <c r="G29" s="102">
        <f>G30</f>
        <v>1609.9</v>
      </c>
      <c r="H29" s="84"/>
      <c r="I29" s="84"/>
      <c r="J29" s="84"/>
      <c r="K29" s="84"/>
    </row>
    <row r="30" spans="1:11" s="17" customFormat="1" ht="25.5">
      <c r="A30" s="99" t="s">
        <v>137</v>
      </c>
      <c r="B30" s="10" t="s">
        <v>176</v>
      </c>
      <c r="C30" s="16" t="s">
        <v>6</v>
      </c>
      <c r="D30" s="16" t="s">
        <v>1</v>
      </c>
      <c r="E30" s="16" t="s">
        <v>136</v>
      </c>
      <c r="F30" s="16"/>
      <c r="G30" s="102">
        <f>G31</f>
        <v>1609.9</v>
      </c>
      <c r="H30" s="84"/>
      <c r="I30" s="84"/>
      <c r="J30" s="84"/>
      <c r="K30" s="84"/>
    </row>
    <row r="31" spans="1:11" s="2" customFormat="1" ht="25.5">
      <c r="A31" s="99" t="s">
        <v>180</v>
      </c>
      <c r="B31" s="71" t="s">
        <v>176</v>
      </c>
      <c r="C31" s="71" t="s">
        <v>6</v>
      </c>
      <c r="D31" s="71" t="s">
        <v>1</v>
      </c>
      <c r="E31" s="71" t="s">
        <v>136</v>
      </c>
      <c r="F31" s="71" t="s">
        <v>178</v>
      </c>
      <c r="G31" s="72">
        <v>1609.9</v>
      </c>
      <c r="H31" s="28"/>
      <c r="I31" s="28"/>
      <c r="J31" s="28"/>
      <c r="K31" s="28"/>
    </row>
    <row r="32" spans="1:11" s="2" customFormat="1" ht="12.75" hidden="1">
      <c r="A32" s="99" t="s">
        <v>164</v>
      </c>
      <c r="B32" s="71" t="s">
        <v>176</v>
      </c>
      <c r="C32" s="71" t="s">
        <v>163</v>
      </c>
      <c r="D32" s="71" t="s">
        <v>1</v>
      </c>
      <c r="E32" s="71" t="s">
        <v>196</v>
      </c>
      <c r="F32" s="71"/>
      <c r="G32" s="72">
        <f>G33</f>
        <v>0</v>
      </c>
      <c r="H32" s="28"/>
      <c r="I32" s="28"/>
      <c r="J32" s="28"/>
      <c r="K32" s="28"/>
    </row>
    <row r="33" spans="1:11" s="2" customFormat="1" ht="25.5" hidden="1">
      <c r="A33" s="99" t="s">
        <v>197</v>
      </c>
      <c r="B33" s="71" t="s">
        <v>176</v>
      </c>
      <c r="C33" s="71" t="s">
        <v>163</v>
      </c>
      <c r="D33" s="71" t="s">
        <v>1</v>
      </c>
      <c r="E33" s="71" t="s">
        <v>195</v>
      </c>
      <c r="F33" s="71"/>
      <c r="G33" s="72">
        <f>G34</f>
        <v>0</v>
      </c>
      <c r="H33" s="28"/>
      <c r="I33" s="28"/>
      <c r="J33" s="28"/>
      <c r="K33" s="28"/>
    </row>
    <row r="34" spans="1:11" s="2" customFormat="1" ht="12.75" hidden="1">
      <c r="A34" s="99" t="s">
        <v>180</v>
      </c>
      <c r="B34" s="71" t="s">
        <v>176</v>
      </c>
      <c r="C34" s="71" t="s">
        <v>163</v>
      </c>
      <c r="D34" s="71" t="s">
        <v>1</v>
      </c>
      <c r="E34" s="71" t="s">
        <v>195</v>
      </c>
      <c r="F34" s="71" t="s">
        <v>178</v>
      </c>
      <c r="G34" s="72"/>
      <c r="H34" s="28"/>
      <c r="I34" s="28"/>
      <c r="J34" s="28"/>
      <c r="K34" s="28"/>
    </row>
    <row r="35" spans="1:11" s="41" customFormat="1" ht="25.5">
      <c r="A35" s="37" t="s">
        <v>256</v>
      </c>
      <c r="B35" s="38">
        <v>659</v>
      </c>
      <c r="C35" s="39"/>
      <c r="D35" s="39"/>
      <c r="E35" s="39"/>
      <c r="F35" s="36"/>
      <c r="G35" s="40">
        <f>G36+G62+G69+G79</f>
        <v>52313.599</v>
      </c>
      <c r="H35" s="104"/>
      <c r="I35" s="83"/>
      <c r="J35" s="83"/>
      <c r="K35" s="83"/>
    </row>
    <row r="36" spans="1:11" s="17" customFormat="1" ht="12.75">
      <c r="A36" s="98" t="s">
        <v>19</v>
      </c>
      <c r="B36" s="10" t="s">
        <v>126</v>
      </c>
      <c r="C36" s="4" t="s">
        <v>0</v>
      </c>
      <c r="D36" s="4"/>
      <c r="E36" s="4"/>
      <c r="F36" s="4"/>
      <c r="G36" s="31">
        <f>G37+G47+G51+G55</f>
        <v>19048.6</v>
      </c>
      <c r="H36" s="105"/>
      <c r="I36" s="84"/>
      <c r="J36" s="84"/>
      <c r="K36" s="84"/>
    </row>
    <row r="37" spans="1:11" s="17" customFormat="1" ht="12.75">
      <c r="A37" s="98" t="s">
        <v>124</v>
      </c>
      <c r="B37" s="10" t="s">
        <v>126</v>
      </c>
      <c r="C37" s="4" t="s">
        <v>0</v>
      </c>
      <c r="D37" s="4" t="s">
        <v>6</v>
      </c>
      <c r="E37" s="4"/>
      <c r="F37" s="4"/>
      <c r="G37" s="31">
        <f>G38</f>
        <v>828.3</v>
      </c>
      <c r="H37" s="84"/>
      <c r="I37" s="84"/>
      <c r="J37" s="84"/>
      <c r="K37" s="84"/>
    </row>
    <row r="38" spans="1:11" s="17" customFormat="1" ht="12.75">
      <c r="A38" s="98" t="s">
        <v>22</v>
      </c>
      <c r="B38" s="10" t="s">
        <v>126</v>
      </c>
      <c r="C38" s="4" t="s">
        <v>0</v>
      </c>
      <c r="D38" s="4" t="s">
        <v>6</v>
      </c>
      <c r="E38" s="4" t="s">
        <v>73</v>
      </c>
      <c r="F38" s="4"/>
      <c r="G38" s="31">
        <f>G39</f>
        <v>828.3</v>
      </c>
      <c r="H38" s="84"/>
      <c r="I38" s="84"/>
      <c r="J38" s="84"/>
      <c r="K38" s="84"/>
    </row>
    <row r="39" spans="1:11" s="17" customFormat="1" ht="12.75">
      <c r="A39" s="98" t="s">
        <v>74</v>
      </c>
      <c r="B39" s="10" t="s">
        <v>126</v>
      </c>
      <c r="C39" s="4" t="s">
        <v>0</v>
      </c>
      <c r="D39" s="4" t="s">
        <v>6</v>
      </c>
      <c r="E39" s="4" t="s">
        <v>75</v>
      </c>
      <c r="F39" s="4"/>
      <c r="G39" s="31">
        <f>G40</f>
        <v>828.3</v>
      </c>
      <c r="H39" s="84"/>
      <c r="I39" s="84"/>
      <c r="J39" s="84"/>
      <c r="K39" s="84"/>
    </row>
    <row r="40" spans="1:12" s="17" customFormat="1" ht="12.75">
      <c r="A40" s="98" t="s">
        <v>76</v>
      </c>
      <c r="B40" s="10" t="s">
        <v>126</v>
      </c>
      <c r="C40" s="4" t="s">
        <v>0</v>
      </c>
      <c r="D40" s="4" t="s">
        <v>6</v>
      </c>
      <c r="E40" s="4" t="s">
        <v>75</v>
      </c>
      <c r="F40" s="4" t="s">
        <v>77</v>
      </c>
      <c r="G40" s="31">
        <v>828.3</v>
      </c>
      <c r="H40" s="84"/>
      <c r="I40" s="84"/>
      <c r="J40" s="84"/>
      <c r="K40" s="84"/>
      <c r="L40" s="70"/>
    </row>
    <row r="41" spans="1:12" s="17" customFormat="1" ht="38.25" hidden="1">
      <c r="A41" s="98" t="s">
        <v>183</v>
      </c>
      <c r="B41" s="10" t="s">
        <v>126</v>
      </c>
      <c r="C41" s="4" t="s">
        <v>0</v>
      </c>
      <c r="D41" s="4" t="s">
        <v>1</v>
      </c>
      <c r="E41" s="4"/>
      <c r="F41" s="4"/>
      <c r="G41" s="31"/>
      <c r="H41" s="84"/>
      <c r="I41" s="84"/>
      <c r="J41" s="84"/>
      <c r="K41" s="84"/>
      <c r="L41" s="70"/>
    </row>
    <row r="42" spans="1:12" s="17" customFormat="1" ht="12.75" hidden="1">
      <c r="A42" s="98" t="s">
        <v>22</v>
      </c>
      <c r="B42" s="10" t="s">
        <v>126</v>
      </c>
      <c r="C42" s="4" t="s">
        <v>0</v>
      </c>
      <c r="D42" s="4" t="s">
        <v>1</v>
      </c>
      <c r="E42" s="4" t="s">
        <v>73</v>
      </c>
      <c r="F42" s="4"/>
      <c r="G42" s="31"/>
      <c r="H42" s="84"/>
      <c r="I42" s="84"/>
      <c r="J42" s="84"/>
      <c r="K42" s="84"/>
      <c r="L42" s="70"/>
    </row>
    <row r="43" spans="1:12" s="17" customFormat="1" ht="12.75" hidden="1">
      <c r="A43" s="98" t="s">
        <v>39</v>
      </c>
      <c r="B43" s="10" t="s">
        <v>126</v>
      </c>
      <c r="C43" s="4" t="s">
        <v>0</v>
      </c>
      <c r="D43" s="4" t="s">
        <v>1</v>
      </c>
      <c r="E43" s="4" t="s">
        <v>78</v>
      </c>
      <c r="F43" s="4"/>
      <c r="G43" s="31"/>
      <c r="H43" s="84"/>
      <c r="I43" s="84"/>
      <c r="J43" s="84"/>
      <c r="K43" s="84"/>
      <c r="L43" s="70"/>
    </row>
    <row r="44" spans="1:12" s="17" customFormat="1" ht="12.75" hidden="1">
      <c r="A44" s="98" t="s">
        <v>76</v>
      </c>
      <c r="B44" s="10" t="s">
        <v>126</v>
      </c>
      <c r="C44" s="4" t="s">
        <v>0</v>
      </c>
      <c r="D44" s="4" t="s">
        <v>1</v>
      </c>
      <c r="E44" s="4" t="s">
        <v>78</v>
      </c>
      <c r="F44" s="4" t="s">
        <v>77</v>
      </c>
      <c r="G44" s="31"/>
      <c r="H44" s="84"/>
      <c r="I44" s="84"/>
      <c r="J44" s="84"/>
      <c r="K44" s="84"/>
      <c r="L44" s="70"/>
    </row>
    <row r="45" spans="1:12" s="17" customFormat="1" ht="25.5" hidden="1">
      <c r="A45" s="98" t="s">
        <v>200</v>
      </c>
      <c r="B45" s="10" t="s">
        <v>126</v>
      </c>
      <c r="C45" s="4" t="s">
        <v>0</v>
      </c>
      <c r="D45" s="4" t="s">
        <v>1</v>
      </c>
      <c r="E45" s="4" t="s">
        <v>199</v>
      </c>
      <c r="F45" s="4"/>
      <c r="G45" s="31"/>
      <c r="H45" s="84"/>
      <c r="I45" s="84"/>
      <c r="J45" s="84"/>
      <c r="K45" s="84"/>
      <c r="L45" s="70"/>
    </row>
    <row r="46" spans="1:12" s="17" customFormat="1" ht="12.75" hidden="1">
      <c r="A46" s="98" t="s">
        <v>76</v>
      </c>
      <c r="B46" s="10" t="s">
        <v>126</v>
      </c>
      <c r="C46" s="4" t="s">
        <v>0</v>
      </c>
      <c r="D46" s="4" t="s">
        <v>1</v>
      </c>
      <c r="E46" s="4" t="s">
        <v>199</v>
      </c>
      <c r="F46" s="4" t="s">
        <v>77</v>
      </c>
      <c r="G46" s="31"/>
      <c r="H46" s="84"/>
      <c r="I46" s="84"/>
      <c r="J46" s="84"/>
      <c r="K46" s="84"/>
      <c r="L46" s="70"/>
    </row>
    <row r="47" spans="1:11" s="17" customFormat="1" ht="25.5" customHeight="1">
      <c r="A47" s="98" t="s">
        <v>58</v>
      </c>
      <c r="B47" s="10" t="s">
        <v>126</v>
      </c>
      <c r="C47" s="4" t="s">
        <v>0</v>
      </c>
      <c r="D47" s="4" t="s">
        <v>4</v>
      </c>
      <c r="E47" s="4"/>
      <c r="F47" s="4"/>
      <c r="G47" s="31">
        <f>G48</f>
        <v>15940.5</v>
      </c>
      <c r="H47" s="84"/>
      <c r="I47" s="84"/>
      <c r="J47" s="84"/>
      <c r="K47" s="84"/>
    </row>
    <row r="48" spans="1:11" s="46" customFormat="1" ht="15" customHeight="1">
      <c r="A48" s="98" t="s">
        <v>22</v>
      </c>
      <c r="B48" s="10" t="s">
        <v>126</v>
      </c>
      <c r="C48" s="4" t="s">
        <v>0</v>
      </c>
      <c r="D48" s="4" t="s">
        <v>4</v>
      </c>
      <c r="E48" s="4" t="s">
        <v>73</v>
      </c>
      <c r="F48" s="4"/>
      <c r="G48" s="31">
        <f>G49</f>
        <v>15940.5</v>
      </c>
      <c r="H48" s="85"/>
      <c r="I48" s="85"/>
      <c r="J48" s="85"/>
      <c r="K48" s="85"/>
    </row>
    <row r="49" spans="1:11" s="46" customFormat="1" ht="12.75">
      <c r="A49" s="98" t="s">
        <v>39</v>
      </c>
      <c r="B49" s="10" t="s">
        <v>126</v>
      </c>
      <c r="C49" s="4" t="s">
        <v>0</v>
      </c>
      <c r="D49" s="4" t="s">
        <v>4</v>
      </c>
      <c r="E49" s="4" t="s">
        <v>78</v>
      </c>
      <c r="F49" s="4"/>
      <c r="G49" s="31">
        <f>G50</f>
        <v>15940.5</v>
      </c>
      <c r="H49" s="85"/>
      <c r="I49" s="85"/>
      <c r="J49" s="85"/>
      <c r="K49" s="85"/>
    </row>
    <row r="50" spans="1:11" s="46" customFormat="1" ht="12.75">
      <c r="A50" s="98" t="s">
        <v>76</v>
      </c>
      <c r="B50" s="10" t="s">
        <v>126</v>
      </c>
      <c r="C50" s="4" t="s">
        <v>0</v>
      </c>
      <c r="D50" s="4" t="s">
        <v>4</v>
      </c>
      <c r="E50" s="4" t="s">
        <v>78</v>
      </c>
      <c r="F50" s="4" t="s">
        <v>77</v>
      </c>
      <c r="G50" s="31">
        <f>16183.5-243</f>
        <v>15940.5</v>
      </c>
      <c r="H50" s="85"/>
      <c r="I50" s="85"/>
      <c r="J50" s="85"/>
      <c r="K50" s="85"/>
    </row>
    <row r="51" spans="1:11" s="46" customFormat="1" ht="12.75">
      <c r="A51" s="98" t="s">
        <v>249</v>
      </c>
      <c r="B51" s="10" t="s">
        <v>126</v>
      </c>
      <c r="C51" s="4" t="s">
        <v>0</v>
      </c>
      <c r="D51" s="4" t="s">
        <v>9</v>
      </c>
      <c r="E51" s="4"/>
      <c r="F51" s="4"/>
      <c r="G51" s="31">
        <f>G52</f>
        <v>1339.8</v>
      </c>
      <c r="H51" s="85"/>
      <c r="I51" s="85"/>
      <c r="J51" s="85"/>
      <c r="K51" s="85"/>
    </row>
    <row r="52" spans="1:11" s="46" customFormat="1" ht="12.75">
      <c r="A52" s="98" t="s">
        <v>252</v>
      </c>
      <c r="B52" s="10" t="s">
        <v>126</v>
      </c>
      <c r="C52" s="4" t="s">
        <v>0</v>
      </c>
      <c r="D52" s="4" t="s">
        <v>9</v>
      </c>
      <c r="E52" s="4" t="s">
        <v>250</v>
      </c>
      <c r="F52" s="4"/>
      <c r="G52" s="31">
        <f>G53</f>
        <v>1339.8</v>
      </c>
      <c r="H52" s="85"/>
      <c r="I52" s="85"/>
      <c r="J52" s="85"/>
      <c r="K52" s="85"/>
    </row>
    <row r="53" spans="1:11" s="46" customFormat="1" ht="12.75">
      <c r="A53" s="98" t="s">
        <v>253</v>
      </c>
      <c r="B53" s="10" t="s">
        <v>126</v>
      </c>
      <c r="C53" s="4" t="s">
        <v>0</v>
      </c>
      <c r="D53" s="4" t="s">
        <v>9</v>
      </c>
      <c r="E53" s="4" t="s">
        <v>251</v>
      </c>
      <c r="F53" s="4"/>
      <c r="G53" s="31">
        <f>G54</f>
        <v>1339.8</v>
      </c>
      <c r="H53" s="85"/>
      <c r="I53" s="85"/>
      <c r="J53" s="85"/>
      <c r="K53" s="85"/>
    </row>
    <row r="54" spans="1:11" s="46" customFormat="1" ht="12.75">
      <c r="A54" s="98" t="s">
        <v>222</v>
      </c>
      <c r="B54" s="10" t="s">
        <v>126</v>
      </c>
      <c r="C54" s="4" t="s">
        <v>0</v>
      </c>
      <c r="D54" s="4" t="s">
        <v>9</v>
      </c>
      <c r="E54" s="4" t="s">
        <v>251</v>
      </c>
      <c r="F54" s="4" t="s">
        <v>77</v>
      </c>
      <c r="G54" s="31">
        <v>1339.8</v>
      </c>
      <c r="H54" s="85"/>
      <c r="I54" s="85"/>
      <c r="J54" s="85"/>
      <c r="K54" s="85"/>
    </row>
    <row r="55" spans="1:11" s="46" customFormat="1" ht="12.75">
      <c r="A55" s="98" t="s">
        <v>223</v>
      </c>
      <c r="B55" s="10" t="s">
        <v>126</v>
      </c>
      <c r="C55" s="4" t="s">
        <v>0</v>
      </c>
      <c r="D55" s="4" t="s">
        <v>163</v>
      </c>
      <c r="E55" s="4"/>
      <c r="F55" s="4"/>
      <c r="G55" s="31">
        <f>G56</f>
        <v>940</v>
      </c>
      <c r="H55" s="85"/>
      <c r="I55" s="85"/>
      <c r="J55" s="85"/>
      <c r="K55" s="85"/>
    </row>
    <row r="56" spans="1:11" s="46" customFormat="1" ht="12.75">
      <c r="A56" s="98" t="s">
        <v>223</v>
      </c>
      <c r="B56" s="10" t="s">
        <v>126</v>
      </c>
      <c r="C56" s="4" t="s">
        <v>0</v>
      </c>
      <c r="D56" s="4" t="s">
        <v>163</v>
      </c>
      <c r="E56" s="4" t="s">
        <v>221</v>
      </c>
      <c r="F56" s="4"/>
      <c r="G56" s="31">
        <f>G57</f>
        <v>940</v>
      </c>
      <c r="H56" s="85"/>
      <c r="I56" s="85"/>
      <c r="J56" s="85"/>
      <c r="K56" s="85"/>
    </row>
    <row r="57" spans="1:11" s="46" customFormat="1" ht="12.75">
      <c r="A57" s="98" t="s">
        <v>255</v>
      </c>
      <c r="B57" s="10" t="s">
        <v>126</v>
      </c>
      <c r="C57" s="4" t="s">
        <v>0</v>
      </c>
      <c r="D57" s="4" t="s">
        <v>163</v>
      </c>
      <c r="E57" s="4" t="s">
        <v>258</v>
      </c>
      <c r="F57" s="4"/>
      <c r="G57" s="31">
        <f>G58</f>
        <v>940</v>
      </c>
      <c r="H57" s="85"/>
      <c r="I57" s="85"/>
      <c r="J57" s="85"/>
      <c r="K57" s="85"/>
    </row>
    <row r="58" spans="1:11" s="46" customFormat="1" ht="12.75">
      <c r="A58" s="98" t="s">
        <v>76</v>
      </c>
      <c r="B58" s="10" t="s">
        <v>126</v>
      </c>
      <c r="C58" s="4" t="s">
        <v>0</v>
      </c>
      <c r="D58" s="4" t="s">
        <v>163</v>
      </c>
      <c r="E58" s="4" t="s">
        <v>258</v>
      </c>
      <c r="F58" s="4" t="s">
        <v>159</v>
      </c>
      <c r="G58" s="31">
        <v>940</v>
      </c>
      <c r="H58" s="85"/>
      <c r="I58" s="85"/>
      <c r="J58" s="85"/>
      <c r="K58" s="85"/>
    </row>
    <row r="59" spans="1:11" s="46" customFormat="1" ht="12.75" hidden="1">
      <c r="A59" s="98" t="s">
        <v>217</v>
      </c>
      <c r="B59" s="10" t="s">
        <v>126</v>
      </c>
      <c r="C59" s="4" t="s">
        <v>0</v>
      </c>
      <c r="D59" s="4" t="s">
        <v>218</v>
      </c>
      <c r="E59" s="4"/>
      <c r="F59" s="4"/>
      <c r="G59" s="31">
        <f>G60</f>
        <v>0</v>
      </c>
      <c r="H59" s="85"/>
      <c r="I59" s="85"/>
      <c r="J59" s="85"/>
      <c r="K59" s="85"/>
    </row>
    <row r="60" spans="1:11" s="46" customFormat="1" ht="12.75" hidden="1">
      <c r="A60" s="3" t="s">
        <v>219</v>
      </c>
      <c r="B60" s="10" t="s">
        <v>126</v>
      </c>
      <c r="C60" s="4" t="s">
        <v>0</v>
      </c>
      <c r="D60" s="4" t="s">
        <v>218</v>
      </c>
      <c r="E60" s="4" t="s">
        <v>220</v>
      </c>
      <c r="F60" s="4"/>
      <c r="G60" s="31">
        <f>G61</f>
        <v>0</v>
      </c>
      <c r="H60" s="85"/>
      <c r="I60" s="85"/>
      <c r="J60" s="85"/>
      <c r="K60" s="85"/>
    </row>
    <row r="61" spans="1:11" s="46" customFormat="1" ht="12.75" hidden="1">
      <c r="A61" s="98" t="s">
        <v>39</v>
      </c>
      <c r="B61" s="10" t="s">
        <v>126</v>
      </c>
      <c r="C61" s="4" t="s">
        <v>0</v>
      </c>
      <c r="D61" s="4" t="s">
        <v>218</v>
      </c>
      <c r="E61" s="4" t="s">
        <v>220</v>
      </c>
      <c r="F61" s="4" t="s">
        <v>77</v>
      </c>
      <c r="G61" s="31"/>
      <c r="H61" s="85"/>
      <c r="I61" s="85"/>
      <c r="J61" s="85"/>
      <c r="K61" s="85"/>
    </row>
    <row r="62" spans="1:11" s="46" customFormat="1" ht="12.75">
      <c r="A62" s="98" t="s">
        <v>12</v>
      </c>
      <c r="B62" s="10" t="s">
        <v>126</v>
      </c>
      <c r="C62" s="4" t="s">
        <v>5</v>
      </c>
      <c r="D62" s="4"/>
      <c r="E62" s="4"/>
      <c r="F62" s="4"/>
      <c r="G62" s="31">
        <f>G63</f>
        <v>30230</v>
      </c>
      <c r="H62" s="85"/>
      <c r="I62" s="85"/>
      <c r="J62" s="85"/>
      <c r="K62" s="85"/>
    </row>
    <row r="63" spans="1:11" s="46" customFormat="1" ht="12.75">
      <c r="A63" s="98" t="s">
        <v>125</v>
      </c>
      <c r="B63" s="10" t="s">
        <v>126</v>
      </c>
      <c r="C63" s="4" t="s">
        <v>5</v>
      </c>
      <c r="D63" s="4" t="s">
        <v>1</v>
      </c>
      <c r="E63" s="4"/>
      <c r="F63" s="4"/>
      <c r="G63" s="31">
        <f>G64</f>
        <v>30230</v>
      </c>
      <c r="H63" s="85"/>
      <c r="I63" s="85"/>
      <c r="J63" s="85"/>
      <c r="K63" s="85"/>
    </row>
    <row r="64" spans="1:11" s="46" customFormat="1" ht="12.75">
      <c r="A64" s="98" t="s">
        <v>125</v>
      </c>
      <c r="B64" s="10" t="s">
        <v>126</v>
      </c>
      <c r="C64" s="4" t="s">
        <v>5</v>
      </c>
      <c r="D64" s="4" t="s">
        <v>1</v>
      </c>
      <c r="E64" s="4" t="s">
        <v>72</v>
      </c>
      <c r="F64" s="4"/>
      <c r="G64" s="31">
        <f>G67+G66</f>
        <v>30230</v>
      </c>
      <c r="H64" s="85"/>
      <c r="I64" s="85"/>
      <c r="J64" s="85"/>
      <c r="K64" s="85"/>
    </row>
    <row r="65" spans="1:11" s="46" customFormat="1" ht="12.75">
      <c r="A65" s="98" t="s">
        <v>96</v>
      </c>
      <c r="B65" s="10" t="s">
        <v>126</v>
      </c>
      <c r="C65" s="4" t="s">
        <v>5</v>
      </c>
      <c r="D65" s="4" t="s">
        <v>1</v>
      </c>
      <c r="E65" s="4" t="s">
        <v>95</v>
      </c>
      <c r="F65" s="4"/>
      <c r="G65" s="31">
        <f>G66</f>
        <v>2000</v>
      </c>
      <c r="H65" s="85"/>
      <c r="I65" s="85"/>
      <c r="J65" s="85"/>
      <c r="K65" s="85"/>
    </row>
    <row r="66" spans="1:11" s="46" customFormat="1" ht="12.75">
      <c r="A66" s="98" t="s">
        <v>76</v>
      </c>
      <c r="B66" s="10" t="s">
        <v>126</v>
      </c>
      <c r="C66" s="4" t="s">
        <v>5</v>
      </c>
      <c r="D66" s="4" t="s">
        <v>1</v>
      </c>
      <c r="E66" s="4" t="s">
        <v>95</v>
      </c>
      <c r="F66" s="4" t="s">
        <v>77</v>
      </c>
      <c r="G66" s="31">
        <v>2000</v>
      </c>
      <c r="H66" s="85"/>
      <c r="I66" s="85"/>
      <c r="J66" s="85"/>
      <c r="K66" s="85"/>
    </row>
    <row r="67" spans="1:11" s="46" customFormat="1" ht="25.5">
      <c r="A67" s="98" t="s">
        <v>100</v>
      </c>
      <c r="B67" s="10" t="s">
        <v>126</v>
      </c>
      <c r="C67" s="4" t="s">
        <v>5</v>
      </c>
      <c r="D67" s="4" t="s">
        <v>1</v>
      </c>
      <c r="E67" s="4" t="s">
        <v>99</v>
      </c>
      <c r="F67" s="4"/>
      <c r="G67" s="31">
        <f>G68</f>
        <v>28230</v>
      </c>
      <c r="H67" s="85"/>
      <c r="I67" s="85"/>
      <c r="J67" s="85"/>
      <c r="K67" s="85"/>
    </row>
    <row r="68" spans="1:11" s="46" customFormat="1" ht="12.75">
      <c r="A68" s="98" t="s">
        <v>76</v>
      </c>
      <c r="B68" s="10" t="s">
        <v>126</v>
      </c>
      <c r="C68" s="4" t="s">
        <v>5</v>
      </c>
      <c r="D68" s="4" t="s">
        <v>1</v>
      </c>
      <c r="E68" s="4" t="s">
        <v>99</v>
      </c>
      <c r="F68" s="4" t="s">
        <v>77</v>
      </c>
      <c r="G68" s="31">
        <v>28230</v>
      </c>
      <c r="H68" s="85"/>
      <c r="I68" s="85"/>
      <c r="J68" s="85"/>
      <c r="K68" s="85"/>
    </row>
    <row r="69" spans="1:11" s="17" customFormat="1" ht="12.75">
      <c r="A69" s="98" t="s">
        <v>55</v>
      </c>
      <c r="B69" s="10" t="s">
        <v>135</v>
      </c>
      <c r="C69" s="4" t="s">
        <v>7</v>
      </c>
      <c r="D69" s="4"/>
      <c r="E69" s="20"/>
      <c r="F69" s="4"/>
      <c r="G69" s="31">
        <f>G70+G75</f>
        <v>242.999</v>
      </c>
      <c r="H69" s="89"/>
      <c r="I69" s="89"/>
      <c r="J69" s="89"/>
      <c r="K69" s="89"/>
    </row>
    <row r="70" spans="1:11" s="17" customFormat="1" ht="12.75" hidden="1">
      <c r="A70" s="3" t="s">
        <v>139</v>
      </c>
      <c r="B70" s="10" t="s">
        <v>126</v>
      </c>
      <c r="C70" s="4" t="s">
        <v>7</v>
      </c>
      <c r="D70" s="4" t="s">
        <v>1</v>
      </c>
      <c r="E70" s="4"/>
      <c r="F70" s="4"/>
      <c r="G70" s="31">
        <f>G71</f>
        <v>0</v>
      </c>
      <c r="H70" s="85"/>
      <c r="I70" s="85"/>
      <c r="J70" s="85"/>
      <c r="K70" s="85"/>
    </row>
    <row r="71" spans="1:11" s="17" customFormat="1" ht="12.75" hidden="1">
      <c r="A71" s="98" t="s">
        <v>243</v>
      </c>
      <c r="B71" s="10" t="s">
        <v>126</v>
      </c>
      <c r="C71" s="4" t="s">
        <v>7</v>
      </c>
      <c r="D71" s="4" t="s">
        <v>1</v>
      </c>
      <c r="E71" s="4" t="s">
        <v>241</v>
      </c>
      <c r="F71" s="4"/>
      <c r="G71" s="31">
        <f>G72</f>
        <v>0</v>
      </c>
      <c r="H71" s="85"/>
      <c r="I71" s="85"/>
      <c r="J71" s="85"/>
      <c r="K71" s="85"/>
    </row>
    <row r="72" spans="1:11" s="17" customFormat="1" ht="12.75" hidden="1">
      <c r="A72" s="98" t="s">
        <v>244</v>
      </c>
      <c r="B72" s="10" t="s">
        <v>126</v>
      </c>
      <c r="C72" s="4" t="s">
        <v>7</v>
      </c>
      <c r="D72" s="4" t="s">
        <v>1</v>
      </c>
      <c r="E72" s="4" t="s">
        <v>242</v>
      </c>
      <c r="F72" s="4"/>
      <c r="G72" s="31">
        <f>G73+G74</f>
        <v>0</v>
      </c>
      <c r="H72" s="85"/>
      <c r="I72" s="85"/>
      <c r="J72" s="85"/>
      <c r="K72" s="85"/>
    </row>
    <row r="73" spans="1:11" s="17" customFormat="1" ht="12.75" hidden="1">
      <c r="A73" s="98" t="s">
        <v>245</v>
      </c>
      <c r="B73" s="10" t="s">
        <v>126</v>
      </c>
      <c r="C73" s="4" t="s">
        <v>7</v>
      </c>
      <c r="D73" s="4" t="s">
        <v>1</v>
      </c>
      <c r="E73" s="4" t="s">
        <v>239</v>
      </c>
      <c r="F73" s="4" t="s">
        <v>240</v>
      </c>
      <c r="G73" s="31"/>
      <c r="H73" s="85"/>
      <c r="I73" s="85"/>
      <c r="J73" s="85"/>
      <c r="K73" s="85"/>
    </row>
    <row r="74" spans="1:11" s="17" customFormat="1" ht="25.5" hidden="1">
      <c r="A74" s="98" t="s">
        <v>246</v>
      </c>
      <c r="B74" s="10" t="s">
        <v>126</v>
      </c>
      <c r="C74" s="4" t="s">
        <v>7</v>
      </c>
      <c r="D74" s="4" t="s">
        <v>1</v>
      </c>
      <c r="E74" s="4" t="s">
        <v>238</v>
      </c>
      <c r="F74" s="4" t="s">
        <v>240</v>
      </c>
      <c r="G74" s="31"/>
      <c r="H74" s="85"/>
      <c r="I74" s="85"/>
      <c r="J74" s="85"/>
      <c r="K74" s="85"/>
    </row>
    <row r="75" spans="1:11" s="17" customFormat="1" ht="12.75">
      <c r="A75" s="99" t="s">
        <v>16</v>
      </c>
      <c r="B75" s="15" t="s">
        <v>126</v>
      </c>
      <c r="C75" s="16" t="s">
        <v>7</v>
      </c>
      <c r="D75" s="16" t="s">
        <v>8</v>
      </c>
      <c r="E75" s="25"/>
      <c r="F75" s="16"/>
      <c r="G75" s="31">
        <f>G76</f>
        <v>242.999</v>
      </c>
      <c r="H75" s="89"/>
      <c r="I75" s="89"/>
      <c r="J75" s="89"/>
      <c r="K75" s="89"/>
    </row>
    <row r="76" spans="1:11" s="17" customFormat="1" ht="12.75">
      <c r="A76" s="98" t="s">
        <v>22</v>
      </c>
      <c r="B76" s="10" t="s">
        <v>126</v>
      </c>
      <c r="C76" s="4" t="s">
        <v>7</v>
      </c>
      <c r="D76" s="4" t="s">
        <v>8</v>
      </c>
      <c r="E76" s="4" t="s">
        <v>73</v>
      </c>
      <c r="F76" s="4"/>
      <c r="G76" s="31">
        <f>G77</f>
        <v>242.999</v>
      </c>
      <c r="H76" s="86"/>
      <c r="I76" s="86"/>
      <c r="J76" s="86"/>
      <c r="K76" s="86"/>
    </row>
    <row r="77" spans="1:11" s="17" customFormat="1" ht="12.75">
      <c r="A77" s="98" t="s">
        <v>39</v>
      </c>
      <c r="B77" s="10" t="s">
        <v>126</v>
      </c>
      <c r="C77" s="4" t="s">
        <v>7</v>
      </c>
      <c r="D77" s="4" t="s">
        <v>8</v>
      </c>
      <c r="E77" s="4" t="s">
        <v>78</v>
      </c>
      <c r="F77" s="4"/>
      <c r="G77" s="31">
        <f>G78</f>
        <v>242.999</v>
      </c>
      <c r="H77" s="85"/>
      <c r="I77" s="85"/>
      <c r="J77" s="85"/>
      <c r="K77" s="85"/>
    </row>
    <row r="78" spans="1:11" s="17" customFormat="1" ht="12.75">
      <c r="A78" s="98" t="s">
        <v>76</v>
      </c>
      <c r="B78" s="10" t="s">
        <v>126</v>
      </c>
      <c r="C78" s="4" t="s">
        <v>7</v>
      </c>
      <c r="D78" s="4" t="s">
        <v>8</v>
      </c>
      <c r="E78" s="4" t="s">
        <v>78</v>
      </c>
      <c r="F78" s="4" t="s">
        <v>77</v>
      </c>
      <c r="G78" s="34">
        <v>242.999</v>
      </c>
      <c r="H78" s="85"/>
      <c r="I78" s="85"/>
      <c r="J78" s="85"/>
      <c r="K78" s="85"/>
    </row>
    <row r="79" spans="1:11" s="46" customFormat="1" ht="12.75">
      <c r="A79" s="99" t="s">
        <v>257</v>
      </c>
      <c r="B79" s="10" t="s">
        <v>126</v>
      </c>
      <c r="C79" s="4" t="s">
        <v>254</v>
      </c>
      <c r="D79" s="4"/>
      <c r="E79" s="4"/>
      <c r="F79" s="4"/>
      <c r="G79" s="31">
        <f>G80</f>
        <v>2792</v>
      </c>
      <c r="H79" s="85"/>
      <c r="I79" s="85"/>
      <c r="J79" s="85"/>
      <c r="K79" s="85"/>
    </row>
    <row r="80" spans="1:11" s="17" customFormat="1" ht="12.75">
      <c r="A80" s="99" t="s">
        <v>170</v>
      </c>
      <c r="B80" s="10" t="s">
        <v>126</v>
      </c>
      <c r="C80" s="4" t="s">
        <v>254</v>
      </c>
      <c r="D80" s="4" t="s">
        <v>6</v>
      </c>
      <c r="E80" s="4"/>
      <c r="F80" s="4"/>
      <c r="G80" s="31">
        <f>G81</f>
        <v>2792</v>
      </c>
      <c r="H80" s="85"/>
      <c r="I80" s="85"/>
      <c r="J80" s="85"/>
      <c r="K80" s="85"/>
    </row>
    <row r="81" spans="1:11" s="17" customFormat="1" ht="12.75">
      <c r="A81" s="99" t="s">
        <v>171</v>
      </c>
      <c r="B81" s="10" t="s">
        <v>126</v>
      </c>
      <c r="C81" s="4" t="s">
        <v>254</v>
      </c>
      <c r="D81" s="4" t="s">
        <v>6</v>
      </c>
      <c r="E81" s="4" t="s">
        <v>264</v>
      </c>
      <c r="F81" s="4"/>
      <c r="G81" s="31">
        <f>G82</f>
        <v>2792</v>
      </c>
      <c r="H81" s="85"/>
      <c r="I81" s="85"/>
      <c r="J81" s="85"/>
      <c r="K81" s="85"/>
    </row>
    <row r="82" spans="1:11" s="17" customFormat="1" ht="12.75">
      <c r="A82" s="98" t="s">
        <v>31</v>
      </c>
      <c r="B82" s="10" t="s">
        <v>126</v>
      </c>
      <c r="C82" s="4" t="s">
        <v>254</v>
      </c>
      <c r="D82" s="4" t="s">
        <v>6</v>
      </c>
      <c r="E82" s="4" t="s">
        <v>264</v>
      </c>
      <c r="F82" s="4"/>
      <c r="G82" s="31">
        <f>G83</f>
        <v>2792</v>
      </c>
      <c r="H82" s="85"/>
      <c r="I82" s="85"/>
      <c r="J82" s="85"/>
      <c r="K82" s="85"/>
    </row>
    <row r="83" spans="1:11" s="17" customFormat="1" ht="25.5">
      <c r="A83" s="111" t="s">
        <v>263</v>
      </c>
      <c r="B83" s="10" t="s">
        <v>126</v>
      </c>
      <c r="C83" s="4" t="s">
        <v>254</v>
      </c>
      <c r="D83" s="4" t="s">
        <v>6</v>
      </c>
      <c r="E83" s="4" t="s">
        <v>264</v>
      </c>
      <c r="F83" s="4" t="s">
        <v>84</v>
      </c>
      <c r="G83" s="31">
        <v>2792</v>
      </c>
      <c r="H83" s="85"/>
      <c r="I83" s="85"/>
      <c r="J83" s="85"/>
      <c r="K83" s="85"/>
    </row>
    <row r="84" spans="1:11" s="108" customFormat="1" ht="13.5">
      <c r="A84" s="106" t="s">
        <v>224</v>
      </c>
      <c r="B84" s="52" t="s">
        <v>225</v>
      </c>
      <c r="C84" s="39"/>
      <c r="D84" s="39"/>
      <c r="E84" s="39"/>
      <c r="F84" s="39"/>
      <c r="G84" s="53">
        <f>G85</f>
        <v>2388.6</v>
      </c>
      <c r="H84" s="107"/>
      <c r="I84" s="107"/>
      <c r="J84" s="107"/>
      <c r="K84" s="107"/>
    </row>
    <row r="85" spans="1:12" s="17" customFormat="1" ht="38.25">
      <c r="A85" s="98" t="s">
        <v>183</v>
      </c>
      <c r="B85" s="10" t="s">
        <v>225</v>
      </c>
      <c r="C85" s="4" t="s">
        <v>0</v>
      </c>
      <c r="D85" s="4" t="s">
        <v>1</v>
      </c>
      <c r="E85" s="4"/>
      <c r="F85" s="4"/>
      <c r="G85" s="31">
        <f>G86</f>
        <v>2388.6</v>
      </c>
      <c r="H85" s="84"/>
      <c r="I85" s="84"/>
      <c r="J85" s="84"/>
      <c r="K85" s="84"/>
      <c r="L85" s="70"/>
    </row>
    <row r="86" spans="1:12" s="17" customFormat="1" ht="12.75">
      <c r="A86" s="98" t="s">
        <v>22</v>
      </c>
      <c r="B86" s="10" t="s">
        <v>225</v>
      </c>
      <c r="C86" s="4" t="s">
        <v>0</v>
      </c>
      <c r="D86" s="4" t="s">
        <v>1</v>
      </c>
      <c r="E86" s="4" t="s">
        <v>73</v>
      </c>
      <c r="F86" s="4"/>
      <c r="G86" s="31">
        <f>G89+G87</f>
        <v>2388.6</v>
      </c>
      <c r="H86" s="84"/>
      <c r="I86" s="84"/>
      <c r="J86" s="84"/>
      <c r="K86" s="84"/>
      <c r="L86" s="70"/>
    </row>
    <row r="87" spans="1:12" s="17" customFormat="1" ht="12.75">
      <c r="A87" s="98" t="s">
        <v>39</v>
      </c>
      <c r="B87" s="10" t="s">
        <v>225</v>
      </c>
      <c r="C87" s="4" t="s">
        <v>0</v>
      </c>
      <c r="D87" s="4" t="s">
        <v>1</v>
      </c>
      <c r="E87" s="4" t="s">
        <v>78</v>
      </c>
      <c r="F87" s="4"/>
      <c r="G87" s="31">
        <f>G88</f>
        <v>1560.3</v>
      </c>
      <c r="H87" s="84"/>
      <c r="I87" s="84"/>
      <c r="J87" s="84"/>
      <c r="K87" s="84"/>
      <c r="L87" s="70"/>
    </row>
    <row r="88" spans="1:12" s="17" customFormat="1" ht="12.75">
      <c r="A88" s="98" t="s">
        <v>76</v>
      </c>
      <c r="B88" s="10" t="s">
        <v>225</v>
      </c>
      <c r="C88" s="4" t="s">
        <v>0</v>
      </c>
      <c r="D88" s="4" t="s">
        <v>1</v>
      </c>
      <c r="E88" s="4" t="s">
        <v>78</v>
      </c>
      <c r="F88" s="4" t="s">
        <v>77</v>
      </c>
      <c r="G88" s="31">
        <v>1560.3</v>
      </c>
      <c r="H88" s="84"/>
      <c r="I88" s="84"/>
      <c r="J88" s="84"/>
      <c r="K88" s="84"/>
      <c r="L88" s="70"/>
    </row>
    <row r="89" spans="1:12" s="17" customFormat="1" ht="25.5">
      <c r="A89" s="98" t="s">
        <v>200</v>
      </c>
      <c r="B89" s="10" t="s">
        <v>225</v>
      </c>
      <c r="C89" s="4" t="s">
        <v>0</v>
      </c>
      <c r="D89" s="4" t="s">
        <v>1</v>
      </c>
      <c r="E89" s="4" t="s">
        <v>199</v>
      </c>
      <c r="F89" s="4"/>
      <c r="G89" s="31">
        <f>G90</f>
        <v>828.3</v>
      </c>
      <c r="H89" s="84"/>
      <c r="I89" s="84"/>
      <c r="J89" s="84"/>
      <c r="K89" s="84"/>
      <c r="L89" s="70"/>
    </row>
    <row r="90" spans="1:12" s="17" customFormat="1" ht="12.75">
      <c r="A90" s="98" t="s">
        <v>76</v>
      </c>
      <c r="B90" s="10" t="s">
        <v>225</v>
      </c>
      <c r="C90" s="4" t="s">
        <v>0</v>
      </c>
      <c r="D90" s="4" t="s">
        <v>1</v>
      </c>
      <c r="E90" s="4" t="s">
        <v>199</v>
      </c>
      <c r="F90" s="4" t="s">
        <v>77</v>
      </c>
      <c r="G90" s="31">
        <v>828.3</v>
      </c>
      <c r="H90" s="84"/>
      <c r="I90" s="84"/>
      <c r="J90" s="84"/>
      <c r="K90" s="84"/>
      <c r="L90" s="70"/>
    </row>
    <row r="91" spans="1:11" s="41" customFormat="1" ht="25.5">
      <c r="A91" s="37" t="s">
        <v>60</v>
      </c>
      <c r="B91" s="38">
        <v>672</v>
      </c>
      <c r="C91" s="39"/>
      <c r="D91" s="39"/>
      <c r="E91" s="39"/>
      <c r="F91" s="36"/>
      <c r="G91" s="40">
        <f>G92</f>
        <v>18847.8</v>
      </c>
      <c r="H91" s="83"/>
      <c r="I91" s="83"/>
      <c r="J91" s="83"/>
      <c r="K91" s="83"/>
    </row>
    <row r="92" spans="1:11" s="17" customFormat="1" ht="12.75">
      <c r="A92" s="45" t="s">
        <v>26</v>
      </c>
      <c r="B92" s="18">
        <v>672</v>
      </c>
      <c r="C92" s="4" t="s">
        <v>4</v>
      </c>
      <c r="D92" s="4" t="s">
        <v>5</v>
      </c>
      <c r="E92" s="4"/>
      <c r="F92" s="4"/>
      <c r="G92" s="31">
        <f>G93</f>
        <v>18847.8</v>
      </c>
      <c r="H92" s="84"/>
      <c r="I92" s="84"/>
      <c r="J92" s="84"/>
      <c r="K92" s="84"/>
    </row>
    <row r="93" spans="1:11" s="17" customFormat="1" ht="24" customHeight="1">
      <c r="A93" s="98" t="s">
        <v>27</v>
      </c>
      <c r="B93" s="18">
        <v>672</v>
      </c>
      <c r="C93" s="4" t="s">
        <v>4</v>
      </c>
      <c r="D93" s="4" t="s">
        <v>5</v>
      </c>
      <c r="E93" s="4" t="s">
        <v>25</v>
      </c>
      <c r="F93" s="4"/>
      <c r="G93" s="31">
        <f>G94</f>
        <v>18847.8</v>
      </c>
      <c r="H93" s="85"/>
      <c r="I93" s="85"/>
      <c r="J93" s="85"/>
      <c r="K93" s="85"/>
    </row>
    <row r="94" spans="1:11" s="17" customFormat="1" ht="12.75">
      <c r="A94" s="98" t="s">
        <v>31</v>
      </c>
      <c r="B94" s="18">
        <v>672</v>
      </c>
      <c r="C94" s="4" t="s">
        <v>4</v>
      </c>
      <c r="D94" s="4" t="s">
        <v>5</v>
      </c>
      <c r="E94" s="4" t="s">
        <v>79</v>
      </c>
      <c r="F94" s="4"/>
      <c r="G94" s="31">
        <f>G95</f>
        <v>18847.8</v>
      </c>
      <c r="H94" s="85"/>
      <c r="I94" s="85"/>
      <c r="J94" s="85"/>
      <c r="K94" s="85"/>
    </row>
    <row r="95" spans="1:11" s="17" customFormat="1" ht="12.75">
      <c r="A95" s="98" t="s">
        <v>80</v>
      </c>
      <c r="B95" s="18">
        <v>672</v>
      </c>
      <c r="C95" s="4" t="s">
        <v>4</v>
      </c>
      <c r="D95" s="4" t="s">
        <v>5</v>
      </c>
      <c r="E95" s="4" t="s">
        <v>79</v>
      </c>
      <c r="F95" s="4" t="s">
        <v>81</v>
      </c>
      <c r="G95" s="31">
        <v>18847.8</v>
      </c>
      <c r="H95" s="85"/>
      <c r="I95" s="85"/>
      <c r="J95" s="85"/>
      <c r="K95" s="85"/>
    </row>
    <row r="96" spans="1:11" s="55" customFormat="1" ht="12.75" hidden="1">
      <c r="A96" s="54" t="s">
        <v>152</v>
      </c>
      <c r="B96" s="52" t="s">
        <v>127</v>
      </c>
      <c r="C96" s="39"/>
      <c r="D96" s="39"/>
      <c r="E96" s="39"/>
      <c r="F96" s="39"/>
      <c r="G96" s="40">
        <f>G97+G108+G115</f>
        <v>0</v>
      </c>
      <c r="H96" s="83" t="e">
        <f>H97+#REF!</f>
        <v>#REF!</v>
      </c>
      <c r="I96" s="83" t="e">
        <f>I97+#REF!</f>
        <v>#REF!</v>
      </c>
      <c r="J96" s="83" t="e">
        <f>J97+#REF!</f>
        <v>#REF!</v>
      </c>
      <c r="K96" s="83" t="e">
        <f>K97+#REF!</f>
        <v>#REF!</v>
      </c>
    </row>
    <row r="97" spans="1:11" s="17" customFormat="1" ht="12.75" hidden="1">
      <c r="A97" s="49" t="s">
        <v>12</v>
      </c>
      <c r="B97" s="48" t="s">
        <v>127</v>
      </c>
      <c r="C97" s="4" t="s">
        <v>5</v>
      </c>
      <c r="D97" s="5"/>
      <c r="E97" s="19"/>
      <c r="F97" s="5"/>
      <c r="G97" s="31">
        <f>G98+G103</f>
        <v>0</v>
      </c>
      <c r="H97" s="84" t="e">
        <f>H98+H103</f>
        <v>#REF!</v>
      </c>
      <c r="I97" s="84" t="e">
        <f>I98+I103</f>
        <v>#REF!</v>
      </c>
      <c r="J97" s="84" t="e">
        <f>J98+J103</f>
        <v>#REF!</v>
      </c>
      <c r="K97" s="84" t="e">
        <f>K98+K103</f>
        <v>#REF!</v>
      </c>
    </row>
    <row r="98" spans="1:11" s="17" customFormat="1" ht="12.75" hidden="1">
      <c r="A98" s="49" t="s">
        <v>2</v>
      </c>
      <c r="B98" s="48" t="s">
        <v>127</v>
      </c>
      <c r="C98" s="5" t="s">
        <v>5</v>
      </c>
      <c r="D98" s="5" t="s">
        <v>0</v>
      </c>
      <c r="E98" s="19"/>
      <c r="F98" s="5"/>
      <c r="G98" s="31">
        <f>G99</f>
        <v>0</v>
      </c>
      <c r="H98" s="85" t="e">
        <f aca="true" t="shared" si="0" ref="H98:K99">H99</f>
        <v>#REF!</v>
      </c>
      <c r="I98" s="85" t="e">
        <f t="shared" si="0"/>
        <v>#REF!</v>
      </c>
      <c r="J98" s="85" t="e">
        <f t="shared" si="0"/>
        <v>#REF!</v>
      </c>
      <c r="K98" s="85" t="e">
        <f t="shared" si="0"/>
        <v>#REF!</v>
      </c>
    </row>
    <row r="99" spans="1:11" s="17" customFormat="1" ht="12.75" hidden="1">
      <c r="A99" s="49" t="s">
        <v>20</v>
      </c>
      <c r="B99" s="18">
        <v>681</v>
      </c>
      <c r="C99" s="4" t="s">
        <v>5</v>
      </c>
      <c r="D99" s="5" t="s">
        <v>0</v>
      </c>
      <c r="E99" s="19" t="s">
        <v>17</v>
      </c>
      <c r="F99" s="5"/>
      <c r="G99" s="31">
        <f>G100+G101+G102</f>
        <v>0</v>
      </c>
      <c r="H99" s="86" t="e">
        <f t="shared" si="0"/>
        <v>#REF!</v>
      </c>
      <c r="I99" s="86" t="e">
        <f t="shared" si="0"/>
        <v>#REF!</v>
      </c>
      <c r="J99" s="86" t="e">
        <f t="shared" si="0"/>
        <v>#REF!</v>
      </c>
      <c r="K99" s="86" t="e">
        <f t="shared" si="0"/>
        <v>#REF!</v>
      </c>
    </row>
    <row r="100" spans="1:11" s="17" customFormat="1" ht="25.5" hidden="1">
      <c r="A100" s="49" t="s">
        <v>83</v>
      </c>
      <c r="B100" s="18">
        <v>681</v>
      </c>
      <c r="C100" s="4" t="s">
        <v>5</v>
      </c>
      <c r="D100" s="5" t="s">
        <v>0</v>
      </c>
      <c r="E100" s="19" t="s">
        <v>82</v>
      </c>
      <c r="F100" s="5" t="s">
        <v>84</v>
      </c>
      <c r="G100" s="31"/>
      <c r="H100" s="86" t="e">
        <f>#REF!</f>
        <v>#REF!</v>
      </c>
      <c r="I100" s="86" t="e">
        <f>#REF!</f>
        <v>#REF!</v>
      </c>
      <c r="J100" s="86" t="e">
        <f>#REF!</f>
        <v>#REF!</v>
      </c>
      <c r="K100" s="86" t="e">
        <f>#REF!</f>
        <v>#REF!</v>
      </c>
    </row>
    <row r="101" spans="1:11" s="17" customFormat="1" ht="12.75" hidden="1">
      <c r="A101" s="49" t="s">
        <v>86</v>
      </c>
      <c r="B101" s="18">
        <v>681</v>
      </c>
      <c r="C101" s="4" t="s">
        <v>5</v>
      </c>
      <c r="D101" s="5" t="s">
        <v>0</v>
      </c>
      <c r="E101" s="19" t="s">
        <v>85</v>
      </c>
      <c r="F101" s="5" t="s">
        <v>84</v>
      </c>
      <c r="G101" s="31"/>
      <c r="H101" s="86"/>
      <c r="I101" s="86"/>
      <c r="J101" s="86"/>
      <c r="K101" s="86"/>
    </row>
    <row r="102" spans="1:11" s="17" customFormat="1" ht="12.75" hidden="1">
      <c r="A102" s="49" t="s">
        <v>102</v>
      </c>
      <c r="B102" s="18">
        <v>681</v>
      </c>
      <c r="C102" s="4" t="s">
        <v>5</v>
      </c>
      <c r="D102" s="5" t="s">
        <v>0</v>
      </c>
      <c r="E102" s="19" t="s">
        <v>101</v>
      </c>
      <c r="F102" s="5" t="s">
        <v>84</v>
      </c>
      <c r="G102" s="31"/>
      <c r="H102" s="86"/>
      <c r="I102" s="86"/>
      <c r="J102" s="86"/>
      <c r="K102" s="86"/>
    </row>
    <row r="103" spans="1:11" s="17" customFormat="1" ht="12.75" hidden="1">
      <c r="A103" s="51" t="s">
        <v>3</v>
      </c>
      <c r="B103" s="18">
        <v>681</v>
      </c>
      <c r="C103" s="4" t="s">
        <v>5</v>
      </c>
      <c r="D103" s="5" t="s">
        <v>6</v>
      </c>
      <c r="E103" s="19"/>
      <c r="F103" s="5"/>
      <c r="G103" s="31">
        <f>G104</f>
        <v>0</v>
      </c>
      <c r="H103" s="87" t="e">
        <f>H104</f>
        <v>#REF!</v>
      </c>
      <c r="I103" s="87" t="e">
        <f>I104</f>
        <v>#REF!</v>
      </c>
      <c r="J103" s="87" t="e">
        <f>J104</f>
        <v>#REF!</v>
      </c>
      <c r="K103" s="87" t="e">
        <f>K104</f>
        <v>#REF!</v>
      </c>
    </row>
    <row r="104" spans="1:11" s="17" customFormat="1" ht="12.75" hidden="1">
      <c r="A104" s="49" t="s">
        <v>21</v>
      </c>
      <c r="B104" s="18">
        <v>681</v>
      </c>
      <c r="C104" s="4" t="s">
        <v>23</v>
      </c>
      <c r="D104" s="5" t="s">
        <v>6</v>
      </c>
      <c r="E104" s="19" t="s">
        <v>18</v>
      </c>
      <c r="F104" s="5"/>
      <c r="G104" s="32">
        <f>G105+G106+G107</f>
        <v>0</v>
      </c>
      <c r="H104" s="87" t="e">
        <f>H105+#REF!</f>
        <v>#REF!</v>
      </c>
      <c r="I104" s="87" t="e">
        <f>I105+#REF!</f>
        <v>#REF!</v>
      </c>
      <c r="J104" s="87" t="e">
        <f>J105+#REF!</f>
        <v>#REF!</v>
      </c>
      <c r="K104" s="87" t="e">
        <f>K105+#REF!</f>
        <v>#REF!</v>
      </c>
    </row>
    <row r="105" spans="1:11" s="17" customFormat="1" ht="24.75" customHeight="1" hidden="1">
      <c r="A105" s="49" t="s">
        <v>88</v>
      </c>
      <c r="B105" s="18">
        <v>681</v>
      </c>
      <c r="C105" s="4" t="s">
        <v>5</v>
      </c>
      <c r="D105" s="5" t="s">
        <v>6</v>
      </c>
      <c r="E105" s="19" t="s">
        <v>87</v>
      </c>
      <c r="F105" s="5" t="s">
        <v>84</v>
      </c>
      <c r="G105" s="31"/>
      <c r="H105" s="86" t="e">
        <f>#REF!</f>
        <v>#REF!</v>
      </c>
      <c r="I105" s="86" t="e">
        <f>#REF!</f>
        <v>#REF!</v>
      </c>
      <c r="J105" s="86" t="e">
        <f>#REF!</f>
        <v>#REF!</v>
      </c>
      <c r="K105" s="86" t="e">
        <f>#REF!</f>
        <v>#REF!</v>
      </c>
    </row>
    <row r="106" spans="1:11" s="17" customFormat="1" ht="22.5" customHeight="1" hidden="1">
      <c r="A106" s="49" t="s">
        <v>90</v>
      </c>
      <c r="B106" s="18">
        <v>681</v>
      </c>
      <c r="C106" s="4" t="s">
        <v>5</v>
      </c>
      <c r="D106" s="5" t="s">
        <v>6</v>
      </c>
      <c r="E106" s="19" t="s">
        <v>89</v>
      </c>
      <c r="F106" s="5" t="s">
        <v>84</v>
      </c>
      <c r="G106" s="31"/>
      <c r="H106" s="86"/>
      <c r="I106" s="86"/>
      <c r="J106" s="86"/>
      <c r="K106" s="86"/>
    </row>
    <row r="107" spans="1:11" s="17" customFormat="1" ht="12.75" hidden="1">
      <c r="A107" s="49" t="s">
        <v>92</v>
      </c>
      <c r="B107" s="18">
        <v>681</v>
      </c>
      <c r="C107" s="4" t="s">
        <v>5</v>
      </c>
      <c r="D107" s="5" t="s">
        <v>6</v>
      </c>
      <c r="E107" s="19" t="s">
        <v>91</v>
      </c>
      <c r="F107" s="5" t="s">
        <v>84</v>
      </c>
      <c r="G107" s="31"/>
      <c r="H107" s="86"/>
      <c r="I107" s="86"/>
      <c r="J107" s="86"/>
      <c r="K107" s="86"/>
    </row>
    <row r="108" spans="1:11" s="17" customFormat="1" ht="12.75" hidden="1">
      <c r="A108" s="49" t="s">
        <v>125</v>
      </c>
      <c r="B108" s="18">
        <v>681</v>
      </c>
      <c r="C108" s="4" t="s">
        <v>5</v>
      </c>
      <c r="D108" s="5" t="s">
        <v>1</v>
      </c>
      <c r="E108" s="19"/>
      <c r="F108" s="5"/>
      <c r="G108" s="31">
        <f>G109</f>
        <v>0</v>
      </c>
      <c r="H108" s="86"/>
      <c r="I108" s="86"/>
      <c r="J108" s="86"/>
      <c r="K108" s="86"/>
    </row>
    <row r="109" spans="1:11" s="17" customFormat="1" ht="12.75" hidden="1">
      <c r="A109" s="49" t="s">
        <v>125</v>
      </c>
      <c r="B109" s="18">
        <v>681</v>
      </c>
      <c r="C109" s="4" t="s">
        <v>5</v>
      </c>
      <c r="D109" s="5" t="s">
        <v>1</v>
      </c>
      <c r="E109" s="19" t="s">
        <v>72</v>
      </c>
      <c r="F109" s="5"/>
      <c r="G109" s="31">
        <f>G110+G111+G112+G113</f>
        <v>0</v>
      </c>
      <c r="H109" s="86"/>
      <c r="I109" s="86"/>
      <c r="J109" s="86"/>
      <c r="K109" s="86"/>
    </row>
    <row r="110" spans="1:11" s="17" customFormat="1" ht="12.75" hidden="1">
      <c r="A110" s="50" t="s">
        <v>93</v>
      </c>
      <c r="B110" s="18">
        <v>681</v>
      </c>
      <c r="C110" s="4" t="s">
        <v>5</v>
      </c>
      <c r="D110" s="5" t="s">
        <v>1</v>
      </c>
      <c r="E110" s="19" t="s">
        <v>94</v>
      </c>
      <c r="F110" s="5" t="s">
        <v>84</v>
      </c>
      <c r="G110" s="31"/>
      <c r="H110" s="86"/>
      <c r="I110" s="86"/>
      <c r="J110" s="86"/>
      <c r="K110" s="86"/>
    </row>
    <row r="111" spans="1:11" s="17" customFormat="1" ht="12.75" hidden="1">
      <c r="A111" s="50" t="s">
        <v>96</v>
      </c>
      <c r="B111" s="18">
        <v>681</v>
      </c>
      <c r="C111" s="4" t="s">
        <v>5</v>
      </c>
      <c r="D111" s="5" t="s">
        <v>1</v>
      </c>
      <c r="E111" s="19" t="s">
        <v>95</v>
      </c>
      <c r="F111" s="5" t="s">
        <v>84</v>
      </c>
      <c r="G111" s="31"/>
      <c r="H111" s="86"/>
      <c r="I111" s="86"/>
      <c r="J111" s="86"/>
      <c r="K111" s="86"/>
    </row>
    <row r="112" spans="1:11" s="17" customFormat="1" ht="12.75" hidden="1">
      <c r="A112" s="50" t="s">
        <v>98</v>
      </c>
      <c r="B112" s="18">
        <v>681</v>
      </c>
      <c r="C112" s="4" t="s">
        <v>5</v>
      </c>
      <c r="D112" s="5" t="s">
        <v>1</v>
      </c>
      <c r="E112" s="19" t="s">
        <v>97</v>
      </c>
      <c r="F112" s="5" t="s">
        <v>84</v>
      </c>
      <c r="G112" s="31"/>
      <c r="H112" s="86"/>
      <c r="I112" s="86"/>
      <c r="J112" s="86"/>
      <c r="K112" s="86"/>
    </row>
    <row r="113" spans="1:11" s="17" customFormat="1" ht="24" customHeight="1" hidden="1">
      <c r="A113" s="50" t="s">
        <v>100</v>
      </c>
      <c r="B113" s="18">
        <v>681</v>
      </c>
      <c r="C113" s="4" t="s">
        <v>5</v>
      </c>
      <c r="D113" s="5" t="s">
        <v>1</v>
      </c>
      <c r="E113" s="19" t="s">
        <v>99</v>
      </c>
      <c r="F113" s="5" t="s">
        <v>84</v>
      </c>
      <c r="G113" s="31"/>
      <c r="H113" s="86"/>
      <c r="I113" s="86"/>
      <c r="J113" s="86"/>
      <c r="K113" s="86"/>
    </row>
    <row r="114" spans="1:11" s="17" customFormat="1" ht="12.75" hidden="1">
      <c r="A114" s="50" t="s">
        <v>55</v>
      </c>
      <c r="B114" s="18">
        <v>681</v>
      </c>
      <c r="C114" s="4" t="s">
        <v>7</v>
      </c>
      <c r="D114" s="5"/>
      <c r="E114" s="19"/>
      <c r="F114" s="5"/>
      <c r="G114" s="31">
        <f>G115</f>
        <v>0</v>
      </c>
      <c r="H114" s="86"/>
      <c r="I114" s="86"/>
      <c r="J114" s="86"/>
      <c r="K114" s="86"/>
    </row>
    <row r="115" spans="1:11" s="17" customFormat="1" ht="12.75" hidden="1">
      <c r="A115" s="49" t="s">
        <v>139</v>
      </c>
      <c r="B115" s="18">
        <v>681</v>
      </c>
      <c r="C115" s="4" t="s">
        <v>7</v>
      </c>
      <c r="D115" s="5" t="s">
        <v>1</v>
      </c>
      <c r="E115" s="19"/>
      <c r="F115" s="5"/>
      <c r="G115" s="31">
        <f>G116</f>
        <v>0</v>
      </c>
      <c r="H115" s="86"/>
      <c r="I115" s="86"/>
      <c r="J115" s="86"/>
      <c r="K115" s="86"/>
    </row>
    <row r="116" spans="1:11" s="17" customFormat="1" ht="24" customHeight="1" hidden="1">
      <c r="A116" s="50" t="s">
        <v>140</v>
      </c>
      <c r="B116" s="18">
        <v>681</v>
      </c>
      <c r="C116" s="4" t="s">
        <v>7</v>
      </c>
      <c r="D116" s="5" t="s">
        <v>1</v>
      </c>
      <c r="E116" s="19" t="s">
        <v>63</v>
      </c>
      <c r="F116" s="5"/>
      <c r="G116" s="31">
        <f>G117</f>
        <v>0</v>
      </c>
      <c r="H116" s="86"/>
      <c r="I116" s="86"/>
      <c r="J116" s="86"/>
      <c r="K116" s="86"/>
    </row>
    <row r="117" spans="1:11" s="17" customFormat="1" ht="12.75" hidden="1">
      <c r="A117" s="50" t="s">
        <v>141</v>
      </c>
      <c r="B117" s="18">
        <v>681</v>
      </c>
      <c r="C117" s="4" t="s">
        <v>7</v>
      </c>
      <c r="D117" s="5" t="s">
        <v>1</v>
      </c>
      <c r="E117" s="19" t="s">
        <v>138</v>
      </c>
      <c r="F117" s="5" t="s">
        <v>24</v>
      </c>
      <c r="G117" s="31"/>
      <c r="H117" s="86"/>
      <c r="I117" s="86"/>
      <c r="J117" s="86"/>
      <c r="K117" s="86"/>
    </row>
    <row r="118" spans="1:12" s="47" customFormat="1" ht="25.5">
      <c r="A118" s="97" t="s">
        <v>260</v>
      </c>
      <c r="B118" s="64">
        <v>683</v>
      </c>
      <c r="C118" s="61"/>
      <c r="D118" s="62"/>
      <c r="E118" s="63"/>
      <c r="F118" s="62"/>
      <c r="G118" s="53">
        <f>G119+G128</f>
        <v>17143.289</v>
      </c>
      <c r="H118" s="88"/>
      <c r="I118" s="88"/>
      <c r="J118" s="88"/>
      <c r="K118" s="88"/>
      <c r="L118" s="74"/>
    </row>
    <row r="119" spans="1:11" s="17" customFormat="1" ht="12.75">
      <c r="A119" s="98" t="s">
        <v>28</v>
      </c>
      <c r="B119" s="10" t="s">
        <v>129</v>
      </c>
      <c r="C119" s="4" t="s">
        <v>9</v>
      </c>
      <c r="D119" s="4"/>
      <c r="E119" s="4"/>
      <c r="F119" s="4"/>
      <c r="G119" s="31">
        <f>G120+G124</f>
        <v>16690.5</v>
      </c>
      <c r="H119" s="86"/>
      <c r="I119" s="86"/>
      <c r="J119" s="86"/>
      <c r="K119" s="86"/>
    </row>
    <row r="120" spans="1:11" s="17" customFormat="1" ht="12.75">
      <c r="A120" s="98" t="s">
        <v>29</v>
      </c>
      <c r="B120" s="10" t="s">
        <v>129</v>
      </c>
      <c r="C120" s="4" t="s">
        <v>9</v>
      </c>
      <c r="D120" s="4" t="s">
        <v>0</v>
      </c>
      <c r="E120" s="4"/>
      <c r="F120" s="4"/>
      <c r="G120" s="31">
        <f>G121</f>
        <v>15334.5</v>
      </c>
      <c r="H120" s="86"/>
      <c r="I120" s="86"/>
      <c r="J120" s="86"/>
      <c r="K120" s="86"/>
    </row>
    <row r="121" spans="1:11" s="17" customFormat="1" ht="12.75">
      <c r="A121" s="98" t="s">
        <v>37</v>
      </c>
      <c r="B121" s="10" t="s">
        <v>129</v>
      </c>
      <c r="C121" s="4" t="s">
        <v>9</v>
      </c>
      <c r="D121" s="4" t="s">
        <v>0</v>
      </c>
      <c r="E121" s="4" t="s">
        <v>30</v>
      </c>
      <c r="F121" s="4"/>
      <c r="G121" s="31">
        <f>G122</f>
        <v>15334.5</v>
      </c>
      <c r="H121" s="86"/>
      <c r="I121" s="86"/>
      <c r="J121" s="86"/>
      <c r="K121" s="86"/>
    </row>
    <row r="122" spans="1:11" s="17" customFormat="1" ht="12.75">
      <c r="A122" s="98" t="s">
        <v>31</v>
      </c>
      <c r="B122" s="10" t="s">
        <v>129</v>
      </c>
      <c r="C122" s="4" t="s">
        <v>9</v>
      </c>
      <c r="D122" s="4" t="s">
        <v>0</v>
      </c>
      <c r="E122" s="4" t="s">
        <v>103</v>
      </c>
      <c r="F122" s="4"/>
      <c r="G122" s="31">
        <f>G123</f>
        <v>15334.5</v>
      </c>
      <c r="H122" s="86"/>
      <c r="I122" s="86"/>
      <c r="J122" s="86"/>
      <c r="K122" s="86"/>
    </row>
    <row r="123" spans="1:11" s="17" customFormat="1" ht="12.75">
      <c r="A123" s="98" t="s">
        <v>80</v>
      </c>
      <c r="B123" s="10" t="s">
        <v>129</v>
      </c>
      <c r="C123" s="4" t="s">
        <v>9</v>
      </c>
      <c r="D123" s="4" t="s">
        <v>0</v>
      </c>
      <c r="E123" s="4" t="s">
        <v>103</v>
      </c>
      <c r="F123" s="4" t="s">
        <v>81</v>
      </c>
      <c r="G123" s="31">
        <v>15334.5</v>
      </c>
      <c r="H123" s="86"/>
      <c r="I123" s="86"/>
      <c r="J123" s="86"/>
      <c r="K123" s="86"/>
    </row>
    <row r="124" spans="1:11" s="17" customFormat="1" ht="12.75">
      <c r="A124" s="98" t="s">
        <v>15</v>
      </c>
      <c r="B124" s="10" t="s">
        <v>129</v>
      </c>
      <c r="C124" s="4" t="s">
        <v>9</v>
      </c>
      <c r="D124" s="4" t="s">
        <v>10</v>
      </c>
      <c r="E124" s="4"/>
      <c r="F124" s="4"/>
      <c r="G124" s="31">
        <f>G125</f>
        <v>1356</v>
      </c>
      <c r="H124" s="86"/>
      <c r="I124" s="86"/>
      <c r="J124" s="86"/>
      <c r="K124" s="86"/>
    </row>
    <row r="125" spans="1:11" s="17" customFormat="1" ht="12.75">
      <c r="A125" s="98" t="s">
        <v>22</v>
      </c>
      <c r="B125" s="10" t="s">
        <v>129</v>
      </c>
      <c r="C125" s="4" t="s">
        <v>9</v>
      </c>
      <c r="D125" s="4" t="s">
        <v>10</v>
      </c>
      <c r="E125" s="4" t="s">
        <v>73</v>
      </c>
      <c r="F125" s="4"/>
      <c r="G125" s="31">
        <f>G126</f>
        <v>1356</v>
      </c>
      <c r="H125" s="86"/>
      <c r="I125" s="86"/>
      <c r="J125" s="86"/>
      <c r="K125" s="86"/>
    </row>
    <row r="126" spans="1:11" s="17" customFormat="1" ht="12.75">
      <c r="A126" s="98" t="s">
        <v>39</v>
      </c>
      <c r="B126" s="10" t="s">
        <v>129</v>
      </c>
      <c r="C126" s="4" t="s">
        <v>9</v>
      </c>
      <c r="D126" s="4" t="s">
        <v>10</v>
      </c>
      <c r="E126" s="4" t="s">
        <v>78</v>
      </c>
      <c r="F126" s="4"/>
      <c r="G126" s="31">
        <f>G127</f>
        <v>1356</v>
      </c>
      <c r="H126" s="86"/>
      <c r="I126" s="86"/>
      <c r="J126" s="86"/>
      <c r="K126" s="86"/>
    </row>
    <row r="127" spans="1:11" s="17" customFormat="1" ht="12.75">
      <c r="A127" s="98" t="s">
        <v>76</v>
      </c>
      <c r="B127" s="10" t="s">
        <v>129</v>
      </c>
      <c r="C127" s="4" t="s">
        <v>9</v>
      </c>
      <c r="D127" s="4" t="s">
        <v>10</v>
      </c>
      <c r="E127" s="4" t="s">
        <v>78</v>
      </c>
      <c r="F127" s="4" t="s">
        <v>77</v>
      </c>
      <c r="G127" s="31">
        <v>1356</v>
      </c>
      <c r="H127" s="86"/>
      <c r="I127" s="86"/>
      <c r="J127" s="86"/>
      <c r="K127" s="86"/>
    </row>
    <row r="128" spans="1:11" s="17" customFormat="1" ht="12.75">
      <c r="A128" s="103" t="s">
        <v>55</v>
      </c>
      <c r="B128" s="10" t="s">
        <v>129</v>
      </c>
      <c r="C128" s="4" t="s">
        <v>7</v>
      </c>
      <c r="D128" s="4"/>
      <c r="E128" s="4"/>
      <c r="F128" s="4"/>
      <c r="G128" s="31">
        <f>G129</f>
        <v>452.789</v>
      </c>
      <c r="H128" s="86"/>
      <c r="I128" s="86"/>
      <c r="J128" s="86"/>
      <c r="K128" s="86"/>
    </row>
    <row r="129" spans="1:11" s="17" customFormat="1" ht="12.75">
      <c r="A129" s="98" t="s">
        <v>143</v>
      </c>
      <c r="B129" s="10" t="s">
        <v>129</v>
      </c>
      <c r="C129" s="4" t="s">
        <v>7</v>
      </c>
      <c r="D129" s="4" t="s">
        <v>4</v>
      </c>
      <c r="E129" s="4"/>
      <c r="F129" s="4"/>
      <c r="G129" s="31">
        <f>G130</f>
        <v>452.789</v>
      </c>
      <c r="H129" s="86"/>
      <c r="I129" s="86"/>
      <c r="J129" s="86"/>
      <c r="K129" s="86"/>
    </row>
    <row r="130" spans="1:11" s="17" customFormat="1" ht="12.75">
      <c r="A130" s="98" t="s">
        <v>105</v>
      </c>
      <c r="B130" s="10" t="s">
        <v>129</v>
      </c>
      <c r="C130" s="4" t="s">
        <v>7</v>
      </c>
      <c r="D130" s="4" t="s">
        <v>4</v>
      </c>
      <c r="E130" s="4" t="s">
        <v>62</v>
      </c>
      <c r="F130" s="4"/>
      <c r="G130" s="31">
        <f>G131</f>
        <v>452.789</v>
      </c>
      <c r="H130" s="86"/>
      <c r="I130" s="86"/>
      <c r="J130" s="86"/>
      <c r="K130" s="86"/>
    </row>
    <row r="131" spans="1:11" s="17" customFormat="1" ht="25.5">
      <c r="A131" s="98" t="s">
        <v>144</v>
      </c>
      <c r="B131" s="10" t="s">
        <v>129</v>
      </c>
      <c r="C131" s="4" t="s">
        <v>7</v>
      </c>
      <c r="D131" s="4" t="s">
        <v>4</v>
      </c>
      <c r="E131" s="4" t="s">
        <v>226</v>
      </c>
      <c r="F131" s="4"/>
      <c r="G131" s="31">
        <f>G132</f>
        <v>452.789</v>
      </c>
      <c r="H131" s="86"/>
      <c r="I131" s="86"/>
      <c r="J131" s="86"/>
      <c r="K131" s="86"/>
    </row>
    <row r="132" spans="1:11" s="17" customFormat="1" ht="12.75">
      <c r="A132" s="98" t="s">
        <v>141</v>
      </c>
      <c r="B132" s="10" t="s">
        <v>129</v>
      </c>
      <c r="C132" s="4" t="s">
        <v>7</v>
      </c>
      <c r="D132" s="4" t="s">
        <v>4</v>
      </c>
      <c r="E132" s="4" t="s">
        <v>226</v>
      </c>
      <c r="F132" s="4" t="s">
        <v>24</v>
      </c>
      <c r="G132" s="31">
        <v>452.789</v>
      </c>
      <c r="H132" s="86"/>
      <c r="I132" s="86"/>
      <c r="J132" s="86"/>
      <c r="K132" s="86"/>
    </row>
    <row r="133" spans="1:11" s="41" customFormat="1" ht="27.75" customHeight="1">
      <c r="A133" s="37" t="s">
        <v>261</v>
      </c>
      <c r="B133" s="38">
        <v>673</v>
      </c>
      <c r="C133" s="39"/>
      <c r="D133" s="39"/>
      <c r="E133" s="39"/>
      <c r="F133" s="36"/>
      <c r="G133" s="40">
        <f>G134+G156</f>
        <v>309208.3069999999</v>
      </c>
      <c r="H133" s="83"/>
      <c r="I133" s="83"/>
      <c r="J133" s="83"/>
      <c r="K133" s="83"/>
    </row>
    <row r="134" spans="1:11" s="17" customFormat="1" ht="12.75">
      <c r="A134" s="98" t="s">
        <v>28</v>
      </c>
      <c r="B134" s="10" t="s">
        <v>128</v>
      </c>
      <c r="C134" s="4" t="s">
        <v>9</v>
      </c>
      <c r="D134" s="4"/>
      <c r="E134" s="4"/>
      <c r="F134" s="4"/>
      <c r="G134" s="31">
        <f>G135+G147</f>
        <v>308465.12599999993</v>
      </c>
      <c r="H134" s="89"/>
      <c r="I134" s="89"/>
      <c r="J134" s="89"/>
      <c r="K134" s="89"/>
    </row>
    <row r="135" spans="1:11" s="17" customFormat="1" ht="12.75">
      <c r="A135" s="98" t="s">
        <v>38</v>
      </c>
      <c r="B135" s="10" t="s">
        <v>128</v>
      </c>
      <c r="C135" s="4" t="s">
        <v>9</v>
      </c>
      <c r="D135" s="4" t="s">
        <v>6</v>
      </c>
      <c r="E135" s="4"/>
      <c r="F135" s="4"/>
      <c r="G135" s="31">
        <f>G136+G139+G144+G145</f>
        <v>299852.52599999995</v>
      </c>
      <c r="H135" s="89"/>
      <c r="I135" s="89"/>
      <c r="J135" s="89"/>
      <c r="K135" s="89"/>
    </row>
    <row r="136" spans="1:11" s="17" customFormat="1" ht="13.5" customHeight="1">
      <c r="A136" s="98" t="s">
        <v>33</v>
      </c>
      <c r="B136" s="10" t="s">
        <v>128</v>
      </c>
      <c r="C136" s="4" t="s">
        <v>9</v>
      </c>
      <c r="D136" s="4" t="s">
        <v>6</v>
      </c>
      <c r="E136" s="4" t="s">
        <v>32</v>
      </c>
      <c r="F136" s="4"/>
      <c r="G136" s="31">
        <f>G137</f>
        <v>267730.626</v>
      </c>
      <c r="H136" s="109"/>
      <c r="I136" s="86"/>
      <c r="J136" s="86"/>
      <c r="K136" s="86"/>
    </row>
    <row r="137" spans="1:11" s="17" customFormat="1" ht="12.75">
      <c r="A137" s="98" t="s">
        <v>31</v>
      </c>
      <c r="B137" s="10" t="s">
        <v>128</v>
      </c>
      <c r="C137" s="4" t="s">
        <v>9</v>
      </c>
      <c r="D137" s="4" t="s">
        <v>6</v>
      </c>
      <c r="E137" s="4" t="s">
        <v>104</v>
      </c>
      <c r="F137" s="4"/>
      <c r="G137" s="31">
        <f>G138</f>
        <v>267730.626</v>
      </c>
      <c r="H137" s="85"/>
      <c r="I137" s="85"/>
      <c r="J137" s="85"/>
      <c r="K137" s="85"/>
    </row>
    <row r="138" spans="1:11" s="17" customFormat="1" ht="12.75">
      <c r="A138" s="98" t="s">
        <v>80</v>
      </c>
      <c r="B138" s="10" t="s">
        <v>128</v>
      </c>
      <c r="C138" s="4" t="s">
        <v>9</v>
      </c>
      <c r="D138" s="4" t="s">
        <v>6</v>
      </c>
      <c r="E138" s="4" t="s">
        <v>104</v>
      </c>
      <c r="F138" s="4" t="s">
        <v>81</v>
      </c>
      <c r="G138" s="31">
        <f>267719.1-1000+1011.526</f>
        <v>267730.626</v>
      </c>
      <c r="H138" s="85"/>
      <c r="I138" s="85"/>
      <c r="J138" s="85"/>
      <c r="K138" s="85"/>
    </row>
    <row r="139" spans="1:11" s="17" customFormat="1" ht="12.75">
      <c r="A139" s="98" t="s">
        <v>35</v>
      </c>
      <c r="B139" s="10" t="s">
        <v>128</v>
      </c>
      <c r="C139" s="4" t="s">
        <v>9</v>
      </c>
      <c r="D139" s="4" t="s">
        <v>6</v>
      </c>
      <c r="E139" s="4" t="s">
        <v>34</v>
      </c>
      <c r="F139" s="5"/>
      <c r="G139" s="31">
        <f>G140</f>
        <v>23852.8</v>
      </c>
      <c r="H139" s="86"/>
      <c r="I139" s="86"/>
      <c r="J139" s="86"/>
      <c r="K139" s="86"/>
    </row>
    <row r="140" spans="1:11" s="17" customFormat="1" ht="12.75">
      <c r="A140" s="98" t="s">
        <v>31</v>
      </c>
      <c r="B140" s="10" t="s">
        <v>128</v>
      </c>
      <c r="C140" s="4" t="s">
        <v>9</v>
      </c>
      <c r="D140" s="4" t="s">
        <v>6</v>
      </c>
      <c r="E140" s="4" t="s">
        <v>107</v>
      </c>
      <c r="F140" s="4"/>
      <c r="G140" s="31">
        <f>G141</f>
        <v>23852.8</v>
      </c>
      <c r="H140" s="85"/>
      <c r="I140" s="85"/>
      <c r="J140" s="85"/>
      <c r="K140" s="85"/>
    </row>
    <row r="141" spans="1:11" s="17" customFormat="1" ht="12.75">
      <c r="A141" s="98" t="s">
        <v>80</v>
      </c>
      <c r="B141" s="10" t="s">
        <v>128</v>
      </c>
      <c r="C141" s="4" t="s">
        <v>9</v>
      </c>
      <c r="D141" s="4" t="s">
        <v>6</v>
      </c>
      <c r="E141" s="4" t="s">
        <v>107</v>
      </c>
      <c r="F141" s="4" t="s">
        <v>81</v>
      </c>
      <c r="G141" s="31">
        <v>23852.8</v>
      </c>
      <c r="H141" s="85"/>
      <c r="I141" s="85"/>
      <c r="J141" s="85"/>
      <c r="K141" s="85"/>
    </row>
    <row r="142" spans="1:11" s="17" customFormat="1" ht="12.75">
      <c r="A142" s="3" t="s">
        <v>105</v>
      </c>
      <c r="B142" s="10" t="s">
        <v>128</v>
      </c>
      <c r="C142" s="4" t="s">
        <v>9</v>
      </c>
      <c r="D142" s="4" t="s">
        <v>6</v>
      </c>
      <c r="E142" s="4" t="s">
        <v>62</v>
      </c>
      <c r="F142" s="4"/>
      <c r="G142" s="31">
        <f>G143+G145</f>
        <v>8269.1</v>
      </c>
      <c r="H142" s="85"/>
      <c r="I142" s="85"/>
      <c r="J142" s="85"/>
      <c r="K142" s="85"/>
    </row>
    <row r="143" spans="1:11" s="17" customFormat="1" ht="25.5">
      <c r="A143" s="3" t="s">
        <v>106</v>
      </c>
      <c r="B143" s="10" t="s">
        <v>128</v>
      </c>
      <c r="C143" s="4" t="s">
        <v>9</v>
      </c>
      <c r="D143" s="4" t="s">
        <v>6</v>
      </c>
      <c r="E143" s="4" t="s">
        <v>266</v>
      </c>
      <c r="F143" s="4"/>
      <c r="G143" s="31">
        <f>G144</f>
        <v>8269.1</v>
      </c>
      <c r="H143" s="85"/>
      <c r="I143" s="85"/>
      <c r="J143" s="85"/>
      <c r="K143" s="85"/>
    </row>
    <row r="144" spans="1:11" s="17" customFormat="1" ht="12.75">
      <c r="A144" s="98" t="s">
        <v>80</v>
      </c>
      <c r="B144" s="10" t="s">
        <v>128</v>
      </c>
      <c r="C144" s="4" t="s">
        <v>9</v>
      </c>
      <c r="D144" s="4" t="s">
        <v>6</v>
      </c>
      <c r="E144" s="4" t="s">
        <v>266</v>
      </c>
      <c r="F144" s="4" t="s">
        <v>81</v>
      </c>
      <c r="G144" s="31">
        <v>8269.1</v>
      </c>
      <c r="H144" s="85"/>
      <c r="I144" s="85"/>
      <c r="J144" s="85"/>
      <c r="K144" s="85"/>
    </row>
    <row r="145" spans="1:11" s="17" customFormat="1" ht="12.75" hidden="1">
      <c r="A145" s="98" t="s">
        <v>160</v>
      </c>
      <c r="B145" s="10" t="s">
        <v>128</v>
      </c>
      <c r="C145" s="4" t="s">
        <v>9</v>
      </c>
      <c r="D145" s="4" t="s">
        <v>6</v>
      </c>
      <c r="E145" s="4" t="s">
        <v>158</v>
      </c>
      <c r="F145" s="4"/>
      <c r="G145" s="31">
        <f>G146</f>
        <v>0</v>
      </c>
      <c r="H145" s="85"/>
      <c r="I145" s="85"/>
      <c r="J145" s="85"/>
      <c r="K145" s="85"/>
    </row>
    <row r="146" spans="1:11" s="17" customFormat="1" ht="12.75" hidden="1">
      <c r="A146" s="98" t="s">
        <v>80</v>
      </c>
      <c r="B146" s="10" t="s">
        <v>128</v>
      </c>
      <c r="C146" s="4" t="s">
        <v>9</v>
      </c>
      <c r="D146" s="4" t="s">
        <v>6</v>
      </c>
      <c r="E146" s="4" t="s">
        <v>158</v>
      </c>
      <c r="F146" s="4" t="s">
        <v>159</v>
      </c>
      <c r="G146" s="31"/>
      <c r="H146" s="85"/>
      <c r="I146" s="85"/>
      <c r="J146" s="85"/>
      <c r="K146" s="85"/>
    </row>
    <row r="147" spans="1:11" s="17" customFormat="1" ht="12.75">
      <c r="A147" s="98" t="s">
        <v>15</v>
      </c>
      <c r="B147" s="10" t="s">
        <v>128</v>
      </c>
      <c r="C147" s="4" t="s">
        <v>9</v>
      </c>
      <c r="D147" s="4" t="s">
        <v>10</v>
      </c>
      <c r="E147" s="4"/>
      <c r="F147" s="4"/>
      <c r="G147" s="31">
        <f>G153+G148+G151</f>
        <v>8612.6</v>
      </c>
      <c r="H147" s="89"/>
      <c r="I147" s="89"/>
      <c r="J147" s="89"/>
      <c r="K147" s="89"/>
    </row>
    <row r="148" spans="1:11" s="17" customFormat="1" ht="12" customHeight="1">
      <c r="A148" s="98" t="s">
        <v>22</v>
      </c>
      <c r="B148" s="10" t="s">
        <v>128</v>
      </c>
      <c r="C148" s="4" t="s">
        <v>9</v>
      </c>
      <c r="D148" s="4" t="s">
        <v>10</v>
      </c>
      <c r="E148" s="4" t="s">
        <v>73</v>
      </c>
      <c r="F148" s="4"/>
      <c r="G148" s="31">
        <f>G149</f>
        <v>1663.5</v>
      </c>
      <c r="H148" s="86"/>
      <c r="I148" s="86"/>
      <c r="J148" s="86"/>
      <c r="K148" s="86"/>
    </row>
    <row r="149" spans="1:11" s="17" customFormat="1" ht="14.25" customHeight="1">
      <c r="A149" s="98" t="s">
        <v>39</v>
      </c>
      <c r="B149" s="10" t="s">
        <v>128</v>
      </c>
      <c r="C149" s="4" t="s">
        <v>9</v>
      </c>
      <c r="D149" s="4" t="s">
        <v>10</v>
      </c>
      <c r="E149" s="4" t="s">
        <v>78</v>
      </c>
      <c r="F149" s="4"/>
      <c r="G149" s="31">
        <f>G150</f>
        <v>1663.5</v>
      </c>
      <c r="H149" s="85"/>
      <c r="I149" s="85"/>
      <c r="J149" s="85"/>
      <c r="K149" s="85"/>
    </row>
    <row r="150" spans="1:11" s="17" customFormat="1" ht="12.75">
      <c r="A150" s="98" t="s">
        <v>76</v>
      </c>
      <c r="B150" s="10" t="s">
        <v>128</v>
      </c>
      <c r="C150" s="4" t="s">
        <v>9</v>
      </c>
      <c r="D150" s="4" t="s">
        <v>10</v>
      </c>
      <c r="E150" s="4" t="s">
        <v>78</v>
      </c>
      <c r="F150" s="4" t="s">
        <v>77</v>
      </c>
      <c r="G150" s="31">
        <v>1663.5</v>
      </c>
      <c r="H150" s="85"/>
      <c r="I150" s="85"/>
      <c r="J150" s="85"/>
      <c r="K150" s="85"/>
    </row>
    <row r="151" spans="1:11" s="17" customFormat="1" ht="12.75" hidden="1">
      <c r="A151" s="98" t="s">
        <v>155</v>
      </c>
      <c r="B151" s="10" t="s">
        <v>128</v>
      </c>
      <c r="C151" s="4" t="s">
        <v>9</v>
      </c>
      <c r="D151" s="4" t="s">
        <v>10</v>
      </c>
      <c r="E151" s="4" t="s">
        <v>154</v>
      </c>
      <c r="F151" s="4"/>
      <c r="G151" s="31">
        <f>G152</f>
        <v>0</v>
      </c>
      <c r="H151" s="85"/>
      <c r="I151" s="85"/>
      <c r="J151" s="85"/>
      <c r="K151" s="85"/>
    </row>
    <row r="152" spans="1:11" s="17" customFormat="1" ht="12.75" hidden="1">
      <c r="A152" s="98" t="s">
        <v>80</v>
      </c>
      <c r="B152" s="10" t="s">
        <v>128</v>
      </c>
      <c r="C152" s="4" t="s">
        <v>9</v>
      </c>
      <c r="D152" s="4" t="s">
        <v>10</v>
      </c>
      <c r="E152" s="4" t="s">
        <v>154</v>
      </c>
      <c r="F152" s="4" t="s">
        <v>81</v>
      </c>
      <c r="G152" s="31"/>
      <c r="H152" s="85"/>
      <c r="I152" s="85"/>
      <c r="J152" s="85"/>
      <c r="K152" s="85"/>
    </row>
    <row r="153" spans="1:11" s="17" customFormat="1" ht="38.25">
      <c r="A153" s="98" t="s">
        <v>161</v>
      </c>
      <c r="B153" s="10" t="s">
        <v>128</v>
      </c>
      <c r="C153" s="4" t="s">
        <v>9</v>
      </c>
      <c r="D153" s="4" t="s">
        <v>10</v>
      </c>
      <c r="E153" s="4" t="s">
        <v>46</v>
      </c>
      <c r="F153" s="4"/>
      <c r="G153" s="31">
        <f>G154</f>
        <v>6949.1</v>
      </c>
      <c r="H153" s="86"/>
      <c r="I153" s="86"/>
      <c r="J153" s="86"/>
      <c r="K153" s="86"/>
    </row>
    <row r="154" spans="1:11" s="17" customFormat="1" ht="12.75">
      <c r="A154" s="98" t="s">
        <v>31</v>
      </c>
      <c r="B154" s="10" t="s">
        <v>128</v>
      </c>
      <c r="C154" s="4" t="s">
        <v>9</v>
      </c>
      <c r="D154" s="4" t="s">
        <v>10</v>
      </c>
      <c r="E154" s="4" t="s">
        <v>108</v>
      </c>
      <c r="F154" s="4"/>
      <c r="G154" s="31">
        <f>G155</f>
        <v>6949.1</v>
      </c>
      <c r="H154" s="85"/>
      <c r="I154" s="85"/>
      <c r="J154" s="85"/>
      <c r="K154" s="85"/>
    </row>
    <row r="155" spans="1:11" s="17" customFormat="1" ht="12.75">
      <c r="A155" s="98" t="s">
        <v>80</v>
      </c>
      <c r="B155" s="10" t="s">
        <v>128</v>
      </c>
      <c r="C155" s="4" t="s">
        <v>9</v>
      </c>
      <c r="D155" s="4" t="s">
        <v>10</v>
      </c>
      <c r="E155" s="4" t="s">
        <v>108</v>
      </c>
      <c r="F155" s="4" t="s">
        <v>81</v>
      </c>
      <c r="G155" s="31">
        <v>6949.1</v>
      </c>
      <c r="H155" s="85"/>
      <c r="I155" s="85"/>
      <c r="J155" s="85"/>
      <c r="K155" s="85"/>
    </row>
    <row r="156" spans="1:11" s="17" customFormat="1" ht="12.75">
      <c r="A156" s="103" t="s">
        <v>55</v>
      </c>
      <c r="B156" s="10" t="s">
        <v>128</v>
      </c>
      <c r="C156" s="4" t="s">
        <v>7</v>
      </c>
      <c r="D156" s="4"/>
      <c r="E156" s="4"/>
      <c r="F156" s="4"/>
      <c r="G156" s="31">
        <f>G157</f>
        <v>743.1809999999999</v>
      </c>
      <c r="H156" s="85"/>
      <c r="I156" s="85"/>
      <c r="J156" s="85"/>
      <c r="K156" s="85"/>
    </row>
    <row r="157" spans="1:11" s="17" customFormat="1" ht="12.75">
      <c r="A157" s="98" t="s">
        <v>143</v>
      </c>
      <c r="B157" s="10" t="s">
        <v>128</v>
      </c>
      <c r="C157" s="4" t="s">
        <v>7</v>
      </c>
      <c r="D157" s="4" t="s">
        <v>4</v>
      </c>
      <c r="E157" s="4"/>
      <c r="F157" s="4"/>
      <c r="G157" s="31">
        <f>G158+G161</f>
        <v>743.1809999999999</v>
      </c>
      <c r="H157" s="85"/>
      <c r="I157" s="85"/>
      <c r="J157" s="85"/>
      <c r="K157" s="85"/>
    </row>
    <row r="158" spans="1:11" s="17" customFormat="1" ht="12.75">
      <c r="A158" s="98" t="s">
        <v>146</v>
      </c>
      <c r="B158" s="10" t="s">
        <v>128</v>
      </c>
      <c r="C158" s="4" t="s">
        <v>7</v>
      </c>
      <c r="D158" s="4" t="s">
        <v>4</v>
      </c>
      <c r="E158" s="4" t="s">
        <v>63</v>
      </c>
      <c r="F158" s="4"/>
      <c r="G158" s="31">
        <f>G159</f>
        <v>23.406</v>
      </c>
      <c r="H158" s="85"/>
      <c r="I158" s="85"/>
      <c r="J158" s="85"/>
      <c r="K158" s="85"/>
    </row>
    <row r="159" spans="1:11" s="17" customFormat="1" ht="25.5">
      <c r="A159" s="98" t="s">
        <v>147</v>
      </c>
      <c r="B159" s="10" t="s">
        <v>128</v>
      </c>
      <c r="C159" s="4" t="s">
        <v>7</v>
      </c>
      <c r="D159" s="4" t="s">
        <v>4</v>
      </c>
      <c r="E159" s="4" t="s">
        <v>145</v>
      </c>
      <c r="F159" s="4"/>
      <c r="G159" s="31">
        <f>G160</f>
        <v>23.406</v>
      </c>
      <c r="H159" s="85"/>
      <c r="I159" s="85"/>
      <c r="J159" s="85"/>
      <c r="K159" s="85"/>
    </row>
    <row r="160" spans="1:11" s="17" customFormat="1" ht="12.75">
      <c r="A160" s="98" t="s">
        <v>141</v>
      </c>
      <c r="B160" s="10" t="s">
        <v>128</v>
      </c>
      <c r="C160" s="4" t="s">
        <v>7</v>
      </c>
      <c r="D160" s="4" t="s">
        <v>4</v>
      </c>
      <c r="E160" s="4" t="s">
        <v>145</v>
      </c>
      <c r="F160" s="4" t="s">
        <v>24</v>
      </c>
      <c r="G160" s="31">
        <v>23.406</v>
      </c>
      <c r="H160" s="85"/>
      <c r="I160" s="85"/>
      <c r="J160" s="85"/>
      <c r="K160" s="85"/>
    </row>
    <row r="161" spans="1:11" s="17" customFormat="1" ht="12.75">
      <c r="A161" s="98" t="s">
        <v>105</v>
      </c>
      <c r="B161" s="10" t="s">
        <v>128</v>
      </c>
      <c r="C161" s="4" t="s">
        <v>7</v>
      </c>
      <c r="D161" s="4" t="s">
        <v>4</v>
      </c>
      <c r="E161" s="4" t="s">
        <v>62</v>
      </c>
      <c r="F161" s="4"/>
      <c r="G161" s="31">
        <f>G164+G162</f>
        <v>719.775</v>
      </c>
      <c r="H161" s="85"/>
      <c r="I161" s="85"/>
      <c r="J161" s="85"/>
      <c r="K161" s="85"/>
    </row>
    <row r="162" spans="1:11" s="17" customFormat="1" ht="12.75" hidden="1">
      <c r="A162" s="98" t="s">
        <v>148</v>
      </c>
      <c r="B162" s="10" t="s">
        <v>128</v>
      </c>
      <c r="C162" s="4" t="s">
        <v>7</v>
      </c>
      <c r="D162" s="4" t="s">
        <v>4</v>
      </c>
      <c r="E162" s="4" t="s">
        <v>237</v>
      </c>
      <c r="F162" s="4"/>
      <c r="G162" s="31">
        <f>G163</f>
        <v>0</v>
      </c>
      <c r="H162" s="85"/>
      <c r="I162" s="85"/>
      <c r="J162" s="85"/>
      <c r="K162" s="85"/>
    </row>
    <row r="163" spans="1:11" s="17" customFormat="1" ht="12.75" hidden="1">
      <c r="A163" s="98" t="s">
        <v>141</v>
      </c>
      <c r="B163" s="10" t="s">
        <v>128</v>
      </c>
      <c r="C163" s="4" t="s">
        <v>7</v>
      </c>
      <c r="D163" s="4" t="s">
        <v>4</v>
      </c>
      <c r="E163" s="4" t="s">
        <v>237</v>
      </c>
      <c r="F163" s="4" t="s">
        <v>24</v>
      </c>
      <c r="G163" s="31"/>
      <c r="H163" s="85"/>
      <c r="I163" s="85"/>
      <c r="J163" s="85"/>
      <c r="K163" s="85"/>
    </row>
    <row r="164" spans="1:11" s="17" customFormat="1" ht="12.75">
      <c r="A164" s="98" t="s">
        <v>148</v>
      </c>
      <c r="B164" s="10" t="s">
        <v>128</v>
      </c>
      <c r="C164" s="4" t="s">
        <v>7</v>
      </c>
      <c r="D164" s="4" t="s">
        <v>4</v>
      </c>
      <c r="E164" s="4" t="s">
        <v>216</v>
      </c>
      <c r="F164" s="4"/>
      <c r="G164" s="31">
        <f>G165</f>
        <v>719.775</v>
      </c>
      <c r="H164" s="85"/>
      <c r="I164" s="85"/>
      <c r="J164" s="85"/>
      <c r="K164" s="85"/>
    </row>
    <row r="165" spans="1:11" s="17" customFormat="1" ht="12.75">
      <c r="A165" s="98" t="s">
        <v>141</v>
      </c>
      <c r="B165" s="10" t="s">
        <v>128</v>
      </c>
      <c r="C165" s="4" t="s">
        <v>7</v>
      </c>
      <c r="D165" s="4" t="s">
        <v>4</v>
      </c>
      <c r="E165" s="4" t="s">
        <v>216</v>
      </c>
      <c r="F165" s="4" t="s">
        <v>24</v>
      </c>
      <c r="G165" s="31">
        <v>719.775</v>
      </c>
      <c r="H165" s="85"/>
      <c r="I165" s="85"/>
      <c r="J165" s="85"/>
      <c r="K165" s="85"/>
    </row>
    <row r="166" spans="1:13" s="41" customFormat="1" ht="12.75">
      <c r="A166" s="37" t="s">
        <v>198</v>
      </c>
      <c r="B166" s="38">
        <v>674</v>
      </c>
      <c r="C166" s="39"/>
      <c r="D166" s="39"/>
      <c r="E166" s="39"/>
      <c r="F166" s="36"/>
      <c r="G166" s="40">
        <f>G173+G167</f>
        <v>13749.5</v>
      </c>
      <c r="H166" s="83"/>
      <c r="I166" s="83"/>
      <c r="J166" s="83"/>
      <c r="K166" s="83"/>
      <c r="M166" s="65"/>
    </row>
    <row r="167" spans="1:12" s="17" customFormat="1" ht="12.75">
      <c r="A167" s="98" t="s">
        <v>28</v>
      </c>
      <c r="B167" s="10" t="s">
        <v>130</v>
      </c>
      <c r="C167" s="4" t="s">
        <v>9</v>
      </c>
      <c r="D167" s="4"/>
      <c r="E167" s="4"/>
      <c r="F167" s="4"/>
      <c r="G167" s="31">
        <f>G168+G172</f>
        <v>3306.9</v>
      </c>
      <c r="H167" s="89"/>
      <c r="I167" s="89"/>
      <c r="J167" s="89"/>
      <c r="K167" s="89"/>
      <c r="L167" s="70"/>
    </row>
    <row r="168" spans="1:11" s="17" customFormat="1" ht="12.75">
      <c r="A168" s="98" t="s">
        <v>38</v>
      </c>
      <c r="B168" s="10" t="s">
        <v>130</v>
      </c>
      <c r="C168" s="4" t="s">
        <v>9</v>
      </c>
      <c r="D168" s="4" t="s">
        <v>6</v>
      </c>
      <c r="E168" s="4"/>
      <c r="F168" s="4"/>
      <c r="G168" s="31">
        <f>G169</f>
        <v>3306.9</v>
      </c>
      <c r="H168" s="89"/>
      <c r="I168" s="89"/>
      <c r="J168" s="89"/>
      <c r="K168" s="89"/>
    </row>
    <row r="169" spans="1:11" s="17" customFormat="1" ht="12.75">
      <c r="A169" s="98" t="s">
        <v>35</v>
      </c>
      <c r="B169" s="10" t="s">
        <v>130</v>
      </c>
      <c r="C169" s="4" t="s">
        <v>9</v>
      </c>
      <c r="D169" s="4" t="s">
        <v>6</v>
      </c>
      <c r="E169" s="4" t="s">
        <v>34</v>
      </c>
      <c r="F169" s="5"/>
      <c r="G169" s="31">
        <f>G170</f>
        <v>3306.9</v>
      </c>
      <c r="H169" s="86"/>
      <c r="I169" s="86"/>
      <c r="J169" s="86"/>
      <c r="K169" s="86"/>
    </row>
    <row r="170" spans="1:11" s="17" customFormat="1" ht="12.75">
      <c r="A170" s="98" t="s">
        <v>31</v>
      </c>
      <c r="B170" s="10" t="s">
        <v>130</v>
      </c>
      <c r="C170" s="4" t="s">
        <v>9</v>
      </c>
      <c r="D170" s="4" t="s">
        <v>6</v>
      </c>
      <c r="E170" s="4" t="s">
        <v>107</v>
      </c>
      <c r="F170" s="4"/>
      <c r="G170" s="31">
        <f>G171</f>
        <v>3306.9</v>
      </c>
      <c r="H170" s="85"/>
      <c r="I170" s="85"/>
      <c r="J170" s="85"/>
      <c r="K170" s="85"/>
    </row>
    <row r="171" spans="1:11" s="17" customFormat="1" ht="12.75">
      <c r="A171" s="98" t="s">
        <v>80</v>
      </c>
      <c r="B171" s="10" t="s">
        <v>130</v>
      </c>
      <c r="C171" s="4" t="s">
        <v>9</v>
      </c>
      <c r="D171" s="4" t="s">
        <v>6</v>
      </c>
      <c r="E171" s="4" t="s">
        <v>107</v>
      </c>
      <c r="F171" s="4" t="s">
        <v>81</v>
      </c>
      <c r="G171" s="31">
        <v>3306.9</v>
      </c>
      <c r="H171" s="85"/>
      <c r="I171" s="85"/>
      <c r="J171" s="85"/>
      <c r="K171" s="85"/>
    </row>
    <row r="172" spans="1:11" s="17" customFormat="1" ht="12.75" hidden="1">
      <c r="A172" s="98" t="s">
        <v>236</v>
      </c>
      <c r="B172" s="10" t="s">
        <v>130</v>
      </c>
      <c r="C172" s="4" t="s">
        <v>9</v>
      </c>
      <c r="D172" s="4" t="s">
        <v>6</v>
      </c>
      <c r="E172" s="4" t="s">
        <v>235</v>
      </c>
      <c r="F172" s="4" t="s">
        <v>81</v>
      </c>
      <c r="G172" s="31"/>
      <c r="H172" s="85"/>
      <c r="I172" s="85"/>
      <c r="J172" s="85"/>
      <c r="K172" s="85"/>
    </row>
    <row r="173" spans="1:11" s="17" customFormat="1" ht="12.75">
      <c r="A173" s="3" t="s">
        <v>40</v>
      </c>
      <c r="B173" s="48" t="s">
        <v>130</v>
      </c>
      <c r="C173" s="4" t="s">
        <v>11</v>
      </c>
      <c r="D173" s="4"/>
      <c r="E173" s="5"/>
      <c r="F173" s="5"/>
      <c r="G173" s="31">
        <f>G174+G185+G181</f>
        <v>10442.6</v>
      </c>
      <c r="H173" s="89"/>
      <c r="I173" s="89"/>
      <c r="J173" s="89"/>
      <c r="K173" s="89"/>
    </row>
    <row r="174" spans="1:11" s="17" customFormat="1" ht="12.75">
      <c r="A174" s="3" t="s">
        <v>41</v>
      </c>
      <c r="B174" s="48" t="s">
        <v>130</v>
      </c>
      <c r="C174" s="4" t="s">
        <v>11</v>
      </c>
      <c r="D174" s="4" t="s">
        <v>0</v>
      </c>
      <c r="E174" s="5"/>
      <c r="F174" s="5"/>
      <c r="G174" s="31">
        <f>G175+G179</f>
        <v>7822.700000000001</v>
      </c>
      <c r="H174" s="89"/>
      <c r="I174" s="89"/>
      <c r="J174" s="89"/>
      <c r="K174" s="89"/>
    </row>
    <row r="175" spans="1:11" s="17" customFormat="1" ht="24.75" customHeight="1">
      <c r="A175" s="98" t="s">
        <v>42</v>
      </c>
      <c r="B175" s="10" t="s">
        <v>130</v>
      </c>
      <c r="C175" s="4" t="s">
        <v>11</v>
      </c>
      <c r="D175" s="4" t="s">
        <v>0</v>
      </c>
      <c r="E175" s="4" t="s">
        <v>43</v>
      </c>
      <c r="F175" s="4"/>
      <c r="G175" s="31">
        <f>G176</f>
        <v>4380.8</v>
      </c>
      <c r="H175" s="86"/>
      <c r="I175" s="86"/>
      <c r="J175" s="86"/>
      <c r="K175" s="86"/>
    </row>
    <row r="176" spans="1:11" s="17" customFormat="1" ht="12.75">
      <c r="A176" s="98" t="s">
        <v>31</v>
      </c>
      <c r="B176" s="10" t="s">
        <v>130</v>
      </c>
      <c r="C176" s="4" t="s">
        <v>11</v>
      </c>
      <c r="D176" s="4" t="s">
        <v>0</v>
      </c>
      <c r="E176" s="4" t="s">
        <v>109</v>
      </c>
      <c r="F176" s="4"/>
      <c r="G176" s="31">
        <f>G177</f>
        <v>4380.8</v>
      </c>
      <c r="H176" s="85"/>
      <c r="I176" s="85"/>
      <c r="J176" s="85"/>
      <c r="K176" s="85"/>
    </row>
    <row r="177" spans="1:11" s="17" customFormat="1" ht="12.75">
      <c r="A177" s="98" t="s">
        <v>80</v>
      </c>
      <c r="B177" s="10" t="s">
        <v>130</v>
      </c>
      <c r="C177" s="4" t="s">
        <v>11</v>
      </c>
      <c r="D177" s="4" t="s">
        <v>0</v>
      </c>
      <c r="E177" s="4" t="s">
        <v>109</v>
      </c>
      <c r="F177" s="4" t="s">
        <v>81</v>
      </c>
      <c r="G177" s="31">
        <f>4370.8+10</f>
        <v>4380.8</v>
      </c>
      <c r="H177" s="85"/>
      <c r="I177" s="85"/>
      <c r="J177" s="85"/>
      <c r="K177" s="85"/>
    </row>
    <row r="178" spans="1:11" s="17" customFormat="1" ht="12.75">
      <c r="A178" s="98" t="s">
        <v>44</v>
      </c>
      <c r="B178" s="10" t="s">
        <v>130</v>
      </c>
      <c r="C178" s="4" t="s">
        <v>11</v>
      </c>
      <c r="D178" s="4" t="s">
        <v>0</v>
      </c>
      <c r="E178" s="4" t="s">
        <v>45</v>
      </c>
      <c r="F178" s="4"/>
      <c r="G178" s="31">
        <f>G179</f>
        <v>3441.9</v>
      </c>
      <c r="H178" s="86"/>
      <c r="I178" s="86"/>
      <c r="J178" s="86"/>
      <c r="K178" s="86"/>
    </row>
    <row r="179" spans="1:11" s="17" customFormat="1" ht="12.75">
      <c r="A179" s="98" t="s">
        <v>31</v>
      </c>
      <c r="B179" s="10" t="s">
        <v>130</v>
      </c>
      <c r="C179" s="4" t="s">
        <v>11</v>
      </c>
      <c r="D179" s="4" t="s">
        <v>0</v>
      </c>
      <c r="E179" s="4" t="s">
        <v>110</v>
      </c>
      <c r="F179" s="4"/>
      <c r="G179" s="31">
        <f>G180</f>
        <v>3441.9</v>
      </c>
      <c r="H179" s="85"/>
      <c r="I179" s="85"/>
      <c r="J179" s="85"/>
      <c r="K179" s="85"/>
    </row>
    <row r="180" spans="1:11" s="17" customFormat="1" ht="12.75">
      <c r="A180" s="98" t="s">
        <v>80</v>
      </c>
      <c r="B180" s="10" t="s">
        <v>130</v>
      </c>
      <c r="C180" s="4" t="s">
        <v>11</v>
      </c>
      <c r="D180" s="4" t="s">
        <v>0</v>
      </c>
      <c r="E180" s="4" t="s">
        <v>110</v>
      </c>
      <c r="F180" s="4" t="s">
        <v>81</v>
      </c>
      <c r="G180" s="31">
        <f>3451.9-10</f>
        <v>3441.9</v>
      </c>
      <c r="H180" s="85"/>
      <c r="I180" s="85"/>
      <c r="J180" s="85"/>
      <c r="K180" s="85"/>
    </row>
    <row r="181" spans="1:11" s="17" customFormat="1" ht="12.75" hidden="1">
      <c r="A181" s="99" t="s">
        <v>170</v>
      </c>
      <c r="B181" s="10" t="s">
        <v>130</v>
      </c>
      <c r="C181" s="4" t="s">
        <v>11</v>
      </c>
      <c r="D181" s="4" t="s">
        <v>4</v>
      </c>
      <c r="E181" s="4"/>
      <c r="F181" s="4"/>
      <c r="G181" s="31">
        <f>G182</f>
        <v>0</v>
      </c>
      <c r="H181" s="85"/>
      <c r="I181" s="85"/>
      <c r="J181" s="85"/>
      <c r="K181" s="85"/>
    </row>
    <row r="182" spans="1:11" s="17" customFormat="1" ht="12.75" hidden="1">
      <c r="A182" s="99" t="s">
        <v>171</v>
      </c>
      <c r="B182" s="10" t="s">
        <v>130</v>
      </c>
      <c r="C182" s="4" t="s">
        <v>11</v>
      </c>
      <c r="D182" s="4" t="s">
        <v>4</v>
      </c>
      <c r="E182" s="4" t="s">
        <v>173</v>
      </c>
      <c r="F182" s="4"/>
      <c r="G182" s="31">
        <f>G183</f>
        <v>0</v>
      </c>
      <c r="H182" s="85"/>
      <c r="I182" s="85"/>
      <c r="J182" s="85"/>
      <c r="K182" s="85"/>
    </row>
    <row r="183" spans="1:11" s="17" customFormat="1" ht="12.75" hidden="1">
      <c r="A183" s="98" t="s">
        <v>31</v>
      </c>
      <c r="B183" s="10" t="s">
        <v>130</v>
      </c>
      <c r="C183" s="4" t="s">
        <v>11</v>
      </c>
      <c r="D183" s="4" t="s">
        <v>4</v>
      </c>
      <c r="E183" s="4" t="s">
        <v>172</v>
      </c>
      <c r="F183" s="4"/>
      <c r="G183" s="31">
        <f>G184</f>
        <v>0</v>
      </c>
      <c r="H183" s="85"/>
      <c r="I183" s="85"/>
      <c r="J183" s="85"/>
      <c r="K183" s="85"/>
    </row>
    <row r="184" spans="1:11" s="17" customFormat="1" ht="12.75" hidden="1">
      <c r="A184" s="98" t="s">
        <v>80</v>
      </c>
      <c r="B184" s="10" t="s">
        <v>130</v>
      </c>
      <c r="C184" s="4" t="s">
        <v>11</v>
      </c>
      <c r="D184" s="4" t="s">
        <v>4</v>
      </c>
      <c r="E184" s="4" t="s">
        <v>172</v>
      </c>
      <c r="F184" s="4" t="s">
        <v>84</v>
      </c>
      <c r="G184" s="31">
        <v>0</v>
      </c>
      <c r="H184" s="85"/>
      <c r="I184" s="85"/>
      <c r="J184" s="85"/>
      <c r="K184" s="85"/>
    </row>
    <row r="185" spans="1:11" s="17" customFormat="1" ht="25.5">
      <c r="A185" s="3" t="s">
        <v>14</v>
      </c>
      <c r="B185" s="48" t="s">
        <v>130</v>
      </c>
      <c r="C185" s="4" t="s">
        <v>11</v>
      </c>
      <c r="D185" s="4" t="s">
        <v>4</v>
      </c>
      <c r="E185" s="5"/>
      <c r="F185" s="5"/>
      <c r="G185" s="31">
        <f>G186+G189</f>
        <v>2619.9</v>
      </c>
      <c r="H185" s="89"/>
      <c r="I185" s="89"/>
      <c r="J185" s="89"/>
      <c r="K185" s="89"/>
    </row>
    <row r="186" spans="1:11" s="17" customFormat="1" ht="12.75">
      <c r="A186" s="98" t="s">
        <v>22</v>
      </c>
      <c r="B186" s="10" t="s">
        <v>130</v>
      </c>
      <c r="C186" s="4" t="s">
        <v>11</v>
      </c>
      <c r="D186" s="4" t="s">
        <v>4</v>
      </c>
      <c r="E186" s="4" t="s">
        <v>73</v>
      </c>
      <c r="F186" s="4"/>
      <c r="G186" s="31">
        <f>G187</f>
        <v>1005.7</v>
      </c>
      <c r="H186" s="86"/>
      <c r="I186" s="86"/>
      <c r="J186" s="86"/>
      <c r="K186" s="86"/>
    </row>
    <row r="187" spans="1:11" s="17" customFormat="1" ht="12.75">
      <c r="A187" s="98" t="s">
        <v>39</v>
      </c>
      <c r="B187" s="10" t="s">
        <v>130</v>
      </c>
      <c r="C187" s="4" t="s">
        <v>11</v>
      </c>
      <c r="D187" s="4" t="s">
        <v>4</v>
      </c>
      <c r="E187" s="4" t="s">
        <v>78</v>
      </c>
      <c r="F187" s="4"/>
      <c r="G187" s="31">
        <f>G188</f>
        <v>1005.7</v>
      </c>
      <c r="H187" s="85"/>
      <c r="I187" s="85"/>
      <c r="J187" s="85"/>
      <c r="K187" s="85"/>
    </row>
    <row r="188" spans="1:11" s="17" customFormat="1" ht="12.75">
      <c r="A188" s="98" t="s">
        <v>76</v>
      </c>
      <c r="B188" s="10" t="s">
        <v>130</v>
      </c>
      <c r="C188" s="4" t="s">
        <v>11</v>
      </c>
      <c r="D188" s="4" t="s">
        <v>4</v>
      </c>
      <c r="E188" s="4" t="s">
        <v>78</v>
      </c>
      <c r="F188" s="4" t="s">
        <v>77</v>
      </c>
      <c r="G188" s="31">
        <v>1005.7</v>
      </c>
      <c r="H188" s="85"/>
      <c r="I188" s="85"/>
      <c r="J188" s="85"/>
      <c r="K188" s="85"/>
    </row>
    <row r="189" spans="1:11" s="17" customFormat="1" ht="51">
      <c r="A189" s="98" t="s">
        <v>36</v>
      </c>
      <c r="B189" s="10" t="s">
        <v>130</v>
      </c>
      <c r="C189" s="4" t="s">
        <v>11</v>
      </c>
      <c r="D189" s="4" t="s">
        <v>4</v>
      </c>
      <c r="E189" s="4" t="s">
        <v>46</v>
      </c>
      <c r="F189" s="4"/>
      <c r="G189" s="31">
        <f>G190</f>
        <v>1614.2</v>
      </c>
      <c r="H189" s="86"/>
      <c r="I189" s="86"/>
      <c r="J189" s="86"/>
      <c r="K189" s="86"/>
    </row>
    <row r="190" spans="1:11" s="17" customFormat="1" ht="12.75">
      <c r="A190" s="98" t="s">
        <v>31</v>
      </c>
      <c r="B190" s="10" t="s">
        <v>130</v>
      </c>
      <c r="C190" s="4" t="s">
        <v>11</v>
      </c>
      <c r="D190" s="4" t="s">
        <v>4</v>
      </c>
      <c r="E190" s="4" t="s">
        <v>108</v>
      </c>
      <c r="F190" s="4"/>
      <c r="G190" s="31">
        <f>G191</f>
        <v>1614.2</v>
      </c>
      <c r="H190" s="85"/>
      <c r="I190" s="85"/>
      <c r="J190" s="85"/>
      <c r="K190" s="85"/>
    </row>
    <row r="191" spans="1:11" s="17" customFormat="1" ht="12.75">
      <c r="A191" s="98" t="s">
        <v>80</v>
      </c>
      <c r="B191" s="10" t="s">
        <v>130</v>
      </c>
      <c r="C191" s="4" t="s">
        <v>11</v>
      </c>
      <c r="D191" s="4" t="s">
        <v>4</v>
      </c>
      <c r="E191" s="4" t="s">
        <v>108</v>
      </c>
      <c r="F191" s="4" t="s">
        <v>81</v>
      </c>
      <c r="G191" s="31">
        <v>1614.2</v>
      </c>
      <c r="H191" s="85"/>
      <c r="I191" s="85"/>
      <c r="J191" s="85"/>
      <c r="K191" s="85"/>
    </row>
    <row r="192" spans="1:12" s="41" customFormat="1" ht="25.5">
      <c r="A192" s="37" t="s">
        <v>184</v>
      </c>
      <c r="B192" s="38">
        <v>675</v>
      </c>
      <c r="C192" s="39"/>
      <c r="D192" s="39"/>
      <c r="E192" s="39"/>
      <c r="F192" s="36"/>
      <c r="G192" s="40">
        <f>G193</f>
        <v>20224.200999999997</v>
      </c>
      <c r="H192" s="83"/>
      <c r="I192" s="83"/>
      <c r="J192" s="83"/>
      <c r="K192" s="83"/>
      <c r="L192" s="65"/>
    </row>
    <row r="193" spans="1:11" s="17" customFormat="1" ht="12.75">
      <c r="A193" s="98" t="s">
        <v>47</v>
      </c>
      <c r="B193" s="18">
        <v>675</v>
      </c>
      <c r="C193" s="4" t="s">
        <v>10</v>
      </c>
      <c r="D193" s="4"/>
      <c r="E193" s="4"/>
      <c r="F193" s="4"/>
      <c r="G193" s="31">
        <f>G194+G203+G206+G209</f>
        <v>20224.200999999997</v>
      </c>
      <c r="H193" s="89"/>
      <c r="I193" s="89"/>
      <c r="J193" s="89"/>
      <c r="K193" s="89"/>
    </row>
    <row r="194" spans="1:11" s="17" customFormat="1" ht="12.75">
      <c r="A194" s="98" t="s">
        <v>111</v>
      </c>
      <c r="B194" s="18">
        <v>675</v>
      </c>
      <c r="C194" s="4" t="s">
        <v>10</v>
      </c>
      <c r="D194" s="4" t="s">
        <v>0</v>
      </c>
      <c r="E194" s="4"/>
      <c r="F194" s="4"/>
      <c r="G194" s="31">
        <f>G195+G198</f>
        <v>19600.199999999997</v>
      </c>
      <c r="H194" s="89"/>
      <c r="I194" s="89"/>
      <c r="J194" s="89"/>
      <c r="K194" s="89"/>
    </row>
    <row r="195" spans="1:11" s="17" customFormat="1" ht="12.75">
      <c r="A195" s="98" t="s">
        <v>49</v>
      </c>
      <c r="B195" s="10" t="s">
        <v>131</v>
      </c>
      <c r="C195" s="4" t="s">
        <v>10</v>
      </c>
      <c r="D195" s="4" t="s">
        <v>0</v>
      </c>
      <c r="E195" s="4" t="s">
        <v>48</v>
      </c>
      <c r="F195" s="4"/>
      <c r="G195" s="31">
        <f>G196</f>
        <v>18865.6</v>
      </c>
      <c r="H195" s="86"/>
      <c r="I195" s="86"/>
      <c r="J195" s="86"/>
      <c r="K195" s="86"/>
    </row>
    <row r="196" spans="1:11" s="17" customFormat="1" ht="12.75">
      <c r="A196" s="98" t="s">
        <v>31</v>
      </c>
      <c r="B196" s="10" t="s">
        <v>131</v>
      </c>
      <c r="C196" s="4" t="s">
        <v>10</v>
      </c>
      <c r="D196" s="4" t="s">
        <v>0</v>
      </c>
      <c r="E196" s="4" t="s">
        <v>112</v>
      </c>
      <c r="F196" s="4"/>
      <c r="G196" s="31">
        <f>G197</f>
        <v>18865.6</v>
      </c>
      <c r="H196" s="85"/>
      <c r="I196" s="85"/>
      <c r="J196" s="85"/>
      <c r="K196" s="85"/>
    </row>
    <row r="197" spans="1:11" s="17" customFormat="1" ht="12.75">
      <c r="A197" s="98" t="s">
        <v>80</v>
      </c>
      <c r="B197" s="10" t="s">
        <v>131</v>
      </c>
      <c r="C197" s="4" t="s">
        <v>10</v>
      </c>
      <c r="D197" s="4" t="s">
        <v>0</v>
      </c>
      <c r="E197" s="4" t="s">
        <v>112</v>
      </c>
      <c r="F197" s="4" t="s">
        <v>81</v>
      </c>
      <c r="G197" s="31">
        <f>19365.6-500</f>
        <v>18865.6</v>
      </c>
      <c r="H197" s="85"/>
      <c r="I197" s="85"/>
      <c r="J197" s="85"/>
      <c r="K197" s="85"/>
    </row>
    <row r="198" spans="1:11" s="17" customFormat="1" ht="12.75">
      <c r="A198" s="3" t="s">
        <v>105</v>
      </c>
      <c r="B198" s="10" t="s">
        <v>131</v>
      </c>
      <c r="C198" s="4" t="s">
        <v>10</v>
      </c>
      <c r="D198" s="4" t="s">
        <v>0</v>
      </c>
      <c r="E198" s="4" t="s">
        <v>62</v>
      </c>
      <c r="F198" s="4"/>
      <c r="G198" s="31">
        <f>G199+G201</f>
        <v>734.6</v>
      </c>
      <c r="H198" s="85"/>
      <c r="I198" s="85"/>
      <c r="J198" s="85"/>
      <c r="K198" s="85"/>
    </row>
    <row r="199" spans="1:11" s="17" customFormat="1" ht="24.75" customHeight="1">
      <c r="A199" s="3" t="s">
        <v>113</v>
      </c>
      <c r="B199" s="10" t="s">
        <v>131</v>
      </c>
      <c r="C199" s="4" t="s">
        <v>10</v>
      </c>
      <c r="D199" s="4" t="s">
        <v>0</v>
      </c>
      <c r="E199" s="4" t="s">
        <v>265</v>
      </c>
      <c r="F199" s="4"/>
      <c r="G199" s="31">
        <f>G200</f>
        <v>734.6</v>
      </c>
      <c r="H199" s="85"/>
      <c r="I199" s="85"/>
      <c r="J199" s="85"/>
      <c r="K199" s="85"/>
    </row>
    <row r="200" spans="1:11" s="17" customFormat="1" ht="12.75">
      <c r="A200" s="3" t="s">
        <v>80</v>
      </c>
      <c r="B200" s="10" t="s">
        <v>131</v>
      </c>
      <c r="C200" s="4" t="s">
        <v>10</v>
      </c>
      <c r="D200" s="4" t="s">
        <v>0</v>
      </c>
      <c r="E200" s="4" t="s">
        <v>265</v>
      </c>
      <c r="F200" s="4" t="s">
        <v>81</v>
      </c>
      <c r="G200" s="31">
        <v>734.6</v>
      </c>
      <c r="H200" s="85"/>
      <c r="I200" s="85"/>
      <c r="J200" s="85"/>
      <c r="K200" s="85"/>
    </row>
    <row r="201" spans="1:11" s="17" customFormat="1" ht="38.25" hidden="1">
      <c r="A201" s="3" t="s">
        <v>175</v>
      </c>
      <c r="B201" s="10" t="s">
        <v>131</v>
      </c>
      <c r="C201" s="4" t="s">
        <v>10</v>
      </c>
      <c r="D201" s="4" t="s">
        <v>0</v>
      </c>
      <c r="E201" s="4" t="s">
        <v>174</v>
      </c>
      <c r="F201" s="4"/>
      <c r="G201" s="31">
        <f>G202</f>
        <v>0</v>
      </c>
      <c r="H201" s="85"/>
      <c r="I201" s="85"/>
      <c r="J201" s="85"/>
      <c r="K201" s="85"/>
    </row>
    <row r="202" spans="1:11" s="17" customFormat="1" ht="12.75" hidden="1">
      <c r="A202" s="3" t="s">
        <v>80</v>
      </c>
      <c r="B202" s="10" t="s">
        <v>131</v>
      </c>
      <c r="C202" s="4" t="s">
        <v>10</v>
      </c>
      <c r="D202" s="4" t="s">
        <v>0</v>
      </c>
      <c r="E202" s="4" t="s">
        <v>174</v>
      </c>
      <c r="F202" s="4" t="s">
        <v>81</v>
      </c>
      <c r="G202" s="31"/>
      <c r="H202" s="85"/>
      <c r="I202" s="85"/>
      <c r="J202" s="85"/>
      <c r="K202" s="85"/>
    </row>
    <row r="203" spans="1:11" s="17" customFormat="1" ht="12.75" hidden="1">
      <c r="A203" s="98" t="s">
        <v>52</v>
      </c>
      <c r="B203" s="10" t="s">
        <v>131</v>
      </c>
      <c r="C203" s="4" t="s">
        <v>10</v>
      </c>
      <c r="D203" s="4" t="s">
        <v>6</v>
      </c>
      <c r="E203" s="4" t="s">
        <v>53</v>
      </c>
      <c r="F203" s="4"/>
      <c r="G203" s="31">
        <f>G204</f>
        <v>0</v>
      </c>
      <c r="H203" s="90"/>
      <c r="I203" s="90"/>
      <c r="J203" s="90"/>
      <c r="K203" s="90"/>
    </row>
    <row r="204" spans="1:11" s="17" customFormat="1" ht="12.75" hidden="1">
      <c r="A204" s="98" t="s">
        <v>31</v>
      </c>
      <c r="B204" s="10" t="s">
        <v>131</v>
      </c>
      <c r="C204" s="4" t="s">
        <v>10</v>
      </c>
      <c r="D204" s="4" t="s">
        <v>6</v>
      </c>
      <c r="E204" s="4" t="s">
        <v>114</v>
      </c>
      <c r="F204" s="4"/>
      <c r="G204" s="31">
        <f>G205</f>
        <v>0</v>
      </c>
      <c r="H204" s="91"/>
      <c r="I204" s="91"/>
      <c r="J204" s="91"/>
      <c r="K204" s="91"/>
    </row>
    <row r="205" spans="1:11" s="17" customFormat="1" ht="12.75" hidden="1">
      <c r="A205" s="3" t="s">
        <v>80</v>
      </c>
      <c r="B205" s="10" t="s">
        <v>131</v>
      </c>
      <c r="C205" s="4" t="s">
        <v>10</v>
      </c>
      <c r="D205" s="4" t="s">
        <v>6</v>
      </c>
      <c r="E205" s="4" t="s">
        <v>114</v>
      </c>
      <c r="F205" s="4" t="s">
        <v>81</v>
      </c>
      <c r="G205" s="31"/>
      <c r="H205" s="91"/>
      <c r="I205" s="91"/>
      <c r="J205" s="91"/>
      <c r="K205" s="91"/>
    </row>
    <row r="206" spans="1:11" s="46" customFormat="1" ht="12.75">
      <c r="A206" s="3" t="s">
        <v>105</v>
      </c>
      <c r="B206" s="10" t="s">
        <v>131</v>
      </c>
      <c r="C206" s="4" t="s">
        <v>10</v>
      </c>
      <c r="D206" s="4" t="s">
        <v>6</v>
      </c>
      <c r="E206" s="4" t="s">
        <v>62</v>
      </c>
      <c r="F206" s="4"/>
      <c r="G206" s="31">
        <f>G207</f>
        <v>624.001</v>
      </c>
      <c r="H206" s="91"/>
      <c r="I206" s="91"/>
      <c r="J206" s="91"/>
      <c r="K206" s="91"/>
    </row>
    <row r="207" spans="1:11" s="46" customFormat="1" ht="24.75" customHeight="1">
      <c r="A207" s="3" t="s">
        <v>113</v>
      </c>
      <c r="B207" s="10" t="s">
        <v>131</v>
      </c>
      <c r="C207" s="4" t="s">
        <v>10</v>
      </c>
      <c r="D207" s="4" t="s">
        <v>6</v>
      </c>
      <c r="E207" s="4" t="s">
        <v>265</v>
      </c>
      <c r="F207" s="4"/>
      <c r="G207" s="31">
        <f>G208</f>
        <v>624.001</v>
      </c>
      <c r="H207" s="91"/>
      <c r="I207" s="91"/>
      <c r="J207" s="91"/>
      <c r="K207" s="91"/>
    </row>
    <row r="208" spans="1:11" s="46" customFormat="1" ht="12.75">
      <c r="A208" s="3" t="s">
        <v>80</v>
      </c>
      <c r="B208" s="10" t="s">
        <v>131</v>
      </c>
      <c r="C208" s="4" t="s">
        <v>10</v>
      </c>
      <c r="D208" s="4" t="s">
        <v>6</v>
      </c>
      <c r="E208" s="4" t="s">
        <v>265</v>
      </c>
      <c r="F208" s="4" t="s">
        <v>81</v>
      </c>
      <c r="G208" s="31">
        <v>624.001</v>
      </c>
      <c r="H208" s="91"/>
      <c r="I208" s="91"/>
      <c r="J208" s="91"/>
      <c r="K208" s="91"/>
    </row>
    <row r="209" spans="1:11" s="46" customFormat="1" ht="12.75" hidden="1">
      <c r="A209" s="45" t="s">
        <v>13</v>
      </c>
      <c r="B209" s="18">
        <v>675</v>
      </c>
      <c r="C209" s="4" t="s">
        <v>10</v>
      </c>
      <c r="D209" s="4" t="s">
        <v>7</v>
      </c>
      <c r="E209" s="4"/>
      <c r="F209" s="4"/>
      <c r="G209" s="33">
        <f>G210</f>
        <v>0</v>
      </c>
      <c r="H209" s="91"/>
      <c r="I209" s="91"/>
      <c r="J209" s="91"/>
      <c r="K209" s="91"/>
    </row>
    <row r="210" spans="1:11" s="46" customFormat="1" ht="25.5" hidden="1">
      <c r="A210" s="45" t="s">
        <v>54</v>
      </c>
      <c r="B210" s="10" t="s">
        <v>131</v>
      </c>
      <c r="C210" s="4" t="s">
        <v>10</v>
      </c>
      <c r="D210" s="4" t="s">
        <v>7</v>
      </c>
      <c r="E210" s="4" t="s">
        <v>46</v>
      </c>
      <c r="F210" s="4"/>
      <c r="G210" s="33">
        <f>G211</f>
        <v>0</v>
      </c>
      <c r="H210" s="92"/>
      <c r="I210" s="92"/>
      <c r="J210" s="92"/>
      <c r="K210" s="92"/>
    </row>
    <row r="211" spans="1:11" s="46" customFormat="1" ht="12.75" hidden="1">
      <c r="A211" s="45" t="s">
        <v>31</v>
      </c>
      <c r="B211" s="10" t="s">
        <v>131</v>
      </c>
      <c r="C211" s="4" t="s">
        <v>10</v>
      </c>
      <c r="D211" s="4" t="s">
        <v>7</v>
      </c>
      <c r="E211" s="4" t="s">
        <v>108</v>
      </c>
      <c r="F211" s="4"/>
      <c r="G211" s="33">
        <f>G212</f>
        <v>0</v>
      </c>
      <c r="H211" s="92"/>
      <c r="I211" s="92"/>
      <c r="J211" s="92"/>
      <c r="K211" s="92"/>
    </row>
    <row r="212" spans="1:11" s="46" customFormat="1" ht="12.75" hidden="1">
      <c r="A212" s="49" t="s">
        <v>80</v>
      </c>
      <c r="B212" s="10" t="s">
        <v>131</v>
      </c>
      <c r="C212" s="4" t="s">
        <v>10</v>
      </c>
      <c r="D212" s="4" t="s">
        <v>7</v>
      </c>
      <c r="E212" s="4" t="s">
        <v>108</v>
      </c>
      <c r="F212" s="4" t="s">
        <v>81</v>
      </c>
      <c r="G212" s="33"/>
      <c r="H212" s="92"/>
      <c r="I212" s="92"/>
      <c r="J212" s="92"/>
      <c r="K212" s="92"/>
    </row>
    <row r="213" spans="1:11" s="41" customFormat="1" ht="25.5">
      <c r="A213" s="37" t="s">
        <v>185</v>
      </c>
      <c r="B213" s="38">
        <v>676</v>
      </c>
      <c r="C213" s="39"/>
      <c r="D213" s="39"/>
      <c r="E213" s="39"/>
      <c r="F213" s="36"/>
      <c r="G213" s="40">
        <f>G214</f>
        <v>6843.5</v>
      </c>
      <c r="H213" s="83"/>
      <c r="I213" s="83"/>
      <c r="J213" s="83"/>
      <c r="K213" s="83"/>
    </row>
    <row r="214" spans="1:11" s="17" customFormat="1" ht="12.75">
      <c r="A214" s="98" t="s">
        <v>47</v>
      </c>
      <c r="B214" s="18">
        <v>676</v>
      </c>
      <c r="C214" s="4" t="s">
        <v>10</v>
      </c>
      <c r="D214" s="4"/>
      <c r="E214" s="4"/>
      <c r="F214" s="4"/>
      <c r="G214" s="31">
        <f>G215</f>
        <v>6843.5</v>
      </c>
      <c r="H214" s="89"/>
      <c r="I214" s="89"/>
      <c r="J214" s="89"/>
      <c r="K214" s="89"/>
    </row>
    <row r="215" spans="1:11" s="17" customFormat="1" ht="12.75">
      <c r="A215" s="98" t="s">
        <v>111</v>
      </c>
      <c r="B215" s="18">
        <v>676</v>
      </c>
      <c r="C215" s="4" t="s">
        <v>10</v>
      </c>
      <c r="D215" s="4" t="s">
        <v>0</v>
      </c>
      <c r="E215" s="4"/>
      <c r="F215" s="4"/>
      <c r="G215" s="31">
        <f>G216+G219</f>
        <v>6843.5</v>
      </c>
      <c r="H215" s="89"/>
      <c r="I215" s="89"/>
      <c r="J215" s="89"/>
      <c r="K215" s="89"/>
    </row>
    <row r="216" spans="1:11" s="17" customFormat="1" ht="15" customHeight="1">
      <c r="A216" s="98" t="s">
        <v>49</v>
      </c>
      <c r="B216" s="10" t="s">
        <v>132</v>
      </c>
      <c r="C216" s="4" t="s">
        <v>10</v>
      </c>
      <c r="D216" s="4" t="s">
        <v>0</v>
      </c>
      <c r="E216" s="4" t="s">
        <v>48</v>
      </c>
      <c r="F216" s="4"/>
      <c r="G216" s="31">
        <f>G217</f>
        <v>6208.3</v>
      </c>
      <c r="H216" s="86"/>
      <c r="I216" s="86"/>
      <c r="J216" s="86"/>
      <c r="K216" s="86"/>
    </row>
    <row r="217" spans="1:11" s="17" customFormat="1" ht="12.75">
      <c r="A217" s="98" t="s">
        <v>31</v>
      </c>
      <c r="B217" s="10" t="s">
        <v>132</v>
      </c>
      <c r="C217" s="4" t="s">
        <v>10</v>
      </c>
      <c r="D217" s="4" t="s">
        <v>0</v>
      </c>
      <c r="E217" s="4" t="s">
        <v>112</v>
      </c>
      <c r="F217" s="4"/>
      <c r="G217" s="31">
        <f>G218</f>
        <v>6208.3</v>
      </c>
      <c r="H217" s="85"/>
      <c r="I217" s="85"/>
      <c r="J217" s="85"/>
      <c r="K217" s="85"/>
    </row>
    <row r="218" spans="1:11" s="17" customFormat="1" ht="12.75">
      <c r="A218" s="3" t="s">
        <v>80</v>
      </c>
      <c r="B218" s="10" t="s">
        <v>132</v>
      </c>
      <c r="C218" s="4" t="s">
        <v>10</v>
      </c>
      <c r="D218" s="4" t="s">
        <v>0</v>
      </c>
      <c r="E218" s="4" t="s">
        <v>112</v>
      </c>
      <c r="F218" s="4" t="s">
        <v>81</v>
      </c>
      <c r="G218" s="31">
        <f>6408.3-200</f>
        <v>6208.3</v>
      </c>
      <c r="H218" s="85"/>
      <c r="I218" s="85"/>
      <c r="J218" s="85"/>
      <c r="K218" s="85"/>
    </row>
    <row r="219" spans="1:11" s="17" customFormat="1" ht="12.75">
      <c r="A219" s="3" t="s">
        <v>105</v>
      </c>
      <c r="B219" s="10" t="s">
        <v>132</v>
      </c>
      <c r="C219" s="4" t="s">
        <v>10</v>
      </c>
      <c r="D219" s="4" t="s">
        <v>0</v>
      </c>
      <c r="E219" s="4" t="s">
        <v>62</v>
      </c>
      <c r="F219" s="4"/>
      <c r="G219" s="31">
        <f>G220+G222</f>
        <v>635.2</v>
      </c>
      <c r="H219" s="85"/>
      <c r="I219" s="85"/>
      <c r="J219" s="85"/>
      <c r="K219" s="85"/>
    </row>
    <row r="220" spans="1:11" s="17" customFormat="1" ht="25.5" customHeight="1">
      <c r="A220" s="3" t="s">
        <v>113</v>
      </c>
      <c r="B220" s="10" t="s">
        <v>132</v>
      </c>
      <c r="C220" s="4" t="s">
        <v>10</v>
      </c>
      <c r="D220" s="4" t="s">
        <v>0</v>
      </c>
      <c r="E220" s="4" t="s">
        <v>265</v>
      </c>
      <c r="F220" s="4"/>
      <c r="G220" s="31">
        <f>G221</f>
        <v>635.2</v>
      </c>
      <c r="H220" s="86"/>
      <c r="I220" s="86"/>
      <c r="J220" s="86"/>
      <c r="K220" s="86"/>
    </row>
    <row r="221" spans="1:11" s="17" customFormat="1" ht="12.75">
      <c r="A221" s="3" t="s">
        <v>80</v>
      </c>
      <c r="B221" s="10" t="s">
        <v>132</v>
      </c>
      <c r="C221" s="4" t="s">
        <v>10</v>
      </c>
      <c r="D221" s="4" t="s">
        <v>0</v>
      </c>
      <c r="E221" s="4" t="s">
        <v>265</v>
      </c>
      <c r="F221" s="4" t="s">
        <v>81</v>
      </c>
      <c r="G221" s="31">
        <v>635.2</v>
      </c>
      <c r="H221" s="85"/>
      <c r="I221" s="85"/>
      <c r="J221" s="85"/>
      <c r="K221" s="85"/>
    </row>
    <row r="222" spans="1:11" s="17" customFormat="1" ht="38.25" hidden="1">
      <c r="A222" s="3" t="s">
        <v>175</v>
      </c>
      <c r="B222" s="10" t="s">
        <v>132</v>
      </c>
      <c r="C222" s="4" t="s">
        <v>10</v>
      </c>
      <c r="D222" s="4" t="s">
        <v>0</v>
      </c>
      <c r="E222" s="4" t="s">
        <v>174</v>
      </c>
      <c r="F222" s="4"/>
      <c r="G222" s="31">
        <f>G223</f>
        <v>0</v>
      </c>
      <c r="H222" s="85"/>
      <c r="I222" s="85"/>
      <c r="J222" s="85"/>
      <c r="K222" s="85"/>
    </row>
    <row r="223" spans="1:11" s="17" customFormat="1" ht="12.75" hidden="1">
      <c r="A223" s="3" t="s">
        <v>80</v>
      </c>
      <c r="B223" s="10" t="s">
        <v>132</v>
      </c>
      <c r="C223" s="4" t="s">
        <v>10</v>
      </c>
      <c r="D223" s="4" t="s">
        <v>0</v>
      </c>
      <c r="E223" s="4" t="s">
        <v>174</v>
      </c>
      <c r="F223" s="4" t="s">
        <v>81</v>
      </c>
      <c r="G223" s="31"/>
      <c r="H223" s="85"/>
      <c r="I223" s="85"/>
      <c r="J223" s="85"/>
      <c r="K223" s="85"/>
    </row>
    <row r="224" spans="1:11" s="41" customFormat="1" ht="25.5">
      <c r="A224" s="37" t="s">
        <v>186</v>
      </c>
      <c r="B224" s="38">
        <v>678</v>
      </c>
      <c r="C224" s="39"/>
      <c r="D224" s="39"/>
      <c r="E224" s="39"/>
      <c r="F224" s="36"/>
      <c r="G224" s="40">
        <f>G225</f>
        <v>6878.2</v>
      </c>
      <c r="H224" s="83"/>
      <c r="I224" s="83"/>
      <c r="J224" s="83"/>
      <c r="K224" s="83"/>
    </row>
    <row r="225" spans="1:11" s="17" customFormat="1" ht="12.75">
      <c r="A225" s="98" t="s">
        <v>47</v>
      </c>
      <c r="B225" s="18">
        <v>678</v>
      </c>
      <c r="C225" s="4" t="s">
        <v>10</v>
      </c>
      <c r="D225" s="4"/>
      <c r="E225" s="4"/>
      <c r="F225" s="4"/>
      <c r="G225" s="31">
        <f>G226+G235</f>
        <v>6878.2</v>
      </c>
      <c r="H225" s="89"/>
      <c r="I225" s="89"/>
      <c r="J225" s="89"/>
      <c r="K225" s="89"/>
    </row>
    <row r="226" spans="1:11" s="17" customFormat="1" ht="12.75">
      <c r="A226" s="98" t="s">
        <v>111</v>
      </c>
      <c r="B226" s="18">
        <v>678</v>
      </c>
      <c r="C226" s="4" t="s">
        <v>10</v>
      </c>
      <c r="D226" s="4" t="s">
        <v>0</v>
      </c>
      <c r="E226" s="4"/>
      <c r="F226" s="4"/>
      <c r="G226" s="31">
        <f>G227+G230</f>
        <v>6878.2</v>
      </c>
      <c r="H226" s="89"/>
      <c r="I226" s="89"/>
      <c r="J226" s="89"/>
      <c r="K226" s="89"/>
    </row>
    <row r="227" spans="1:12" s="17" customFormat="1" ht="15" customHeight="1">
      <c r="A227" s="98" t="s">
        <v>49</v>
      </c>
      <c r="B227" s="10" t="s">
        <v>149</v>
      </c>
      <c r="C227" s="4" t="s">
        <v>10</v>
      </c>
      <c r="D227" s="4" t="s">
        <v>0</v>
      </c>
      <c r="E227" s="4" t="s">
        <v>48</v>
      </c>
      <c r="F227" s="4"/>
      <c r="G227" s="31">
        <f>G228</f>
        <v>6151.4</v>
      </c>
      <c r="H227" s="86"/>
      <c r="I227" s="86"/>
      <c r="J227" s="86"/>
      <c r="K227" s="86"/>
      <c r="L227" s="70"/>
    </row>
    <row r="228" spans="1:11" s="17" customFormat="1" ht="12.75">
      <c r="A228" s="98" t="s">
        <v>31</v>
      </c>
      <c r="B228" s="18">
        <v>678</v>
      </c>
      <c r="C228" s="4" t="s">
        <v>10</v>
      </c>
      <c r="D228" s="4" t="s">
        <v>0</v>
      </c>
      <c r="E228" s="4" t="s">
        <v>112</v>
      </c>
      <c r="F228" s="4"/>
      <c r="G228" s="31">
        <f>G229</f>
        <v>6151.4</v>
      </c>
      <c r="H228" s="85"/>
      <c r="I228" s="85"/>
      <c r="J228" s="85"/>
      <c r="K228" s="85"/>
    </row>
    <row r="229" spans="1:11" s="17" customFormat="1" ht="12.75">
      <c r="A229" s="3" t="s">
        <v>80</v>
      </c>
      <c r="B229" s="10" t="s">
        <v>149</v>
      </c>
      <c r="C229" s="4" t="s">
        <v>10</v>
      </c>
      <c r="D229" s="4" t="s">
        <v>0</v>
      </c>
      <c r="E229" s="4" t="s">
        <v>112</v>
      </c>
      <c r="F229" s="4" t="s">
        <v>81</v>
      </c>
      <c r="G229" s="31">
        <f>6351.4-200</f>
        <v>6151.4</v>
      </c>
      <c r="H229" s="85"/>
      <c r="I229" s="85"/>
      <c r="J229" s="85"/>
      <c r="K229" s="85"/>
    </row>
    <row r="230" spans="1:11" s="17" customFormat="1" ht="12.75">
      <c r="A230" s="3" t="s">
        <v>105</v>
      </c>
      <c r="B230" s="18">
        <v>678</v>
      </c>
      <c r="C230" s="4" t="s">
        <v>10</v>
      </c>
      <c r="D230" s="4" t="s">
        <v>0</v>
      </c>
      <c r="E230" s="4" t="s">
        <v>62</v>
      </c>
      <c r="F230" s="4"/>
      <c r="G230" s="31">
        <f>G231+G233</f>
        <v>726.8</v>
      </c>
      <c r="H230" s="85"/>
      <c r="I230" s="85"/>
      <c r="J230" s="85"/>
      <c r="K230" s="85"/>
    </row>
    <row r="231" spans="1:11" s="17" customFormat="1" ht="24.75" customHeight="1">
      <c r="A231" s="3" t="s">
        <v>113</v>
      </c>
      <c r="B231" s="10" t="s">
        <v>149</v>
      </c>
      <c r="C231" s="4" t="s">
        <v>10</v>
      </c>
      <c r="D231" s="4" t="s">
        <v>0</v>
      </c>
      <c r="E231" s="4" t="s">
        <v>265</v>
      </c>
      <c r="F231" s="4"/>
      <c r="G231" s="31">
        <f>G232</f>
        <v>726.8</v>
      </c>
      <c r="H231" s="85"/>
      <c r="I231" s="85"/>
      <c r="J231" s="85"/>
      <c r="K231" s="85"/>
    </row>
    <row r="232" spans="1:11" s="17" customFormat="1" ht="12.75">
      <c r="A232" s="3" t="s">
        <v>80</v>
      </c>
      <c r="B232" s="18">
        <v>678</v>
      </c>
      <c r="C232" s="4" t="s">
        <v>10</v>
      </c>
      <c r="D232" s="4" t="s">
        <v>0</v>
      </c>
      <c r="E232" s="4" t="s">
        <v>265</v>
      </c>
      <c r="F232" s="4" t="s">
        <v>81</v>
      </c>
      <c r="G232" s="31">
        <v>726.8</v>
      </c>
      <c r="H232" s="85"/>
      <c r="I232" s="85"/>
      <c r="J232" s="85"/>
      <c r="K232" s="85"/>
    </row>
    <row r="233" spans="1:11" s="17" customFormat="1" ht="38.25" hidden="1">
      <c r="A233" s="3" t="s">
        <v>175</v>
      </c>
      <c r="B233" s="10" t="s">
        <v>149</v>
      </c>
      <c r="C233" s="4" t="s">
        <v>10</v>
      </c>
      <c r="D233" s="4" t="s">
        <v>0</v>
      </c>
      <c r="E233" s="4" t="s">
        <v>174</v>
      </c>
      <c r="F233" s="4"/>
      <c r="G233" s="31">
        <f>G234</f>
        <v>0</v>
      </c>
      <c r="H233" s="85"/>
      <c r="I233" s="85"/>
      <c r="J233" s="85"/>
      <c r="K233" s="85"/>
    </row>
    <row r="234" spans="1:11" s="17" customFormat="1" ht="12.75" hidden="1">
      <c r="A234" s="3" t="s">
        <v>80</v>
      </c>
      <c r="B234" s="10" t="s">
        <v>149</v>
      </c>
      <c r="C234" s="4" t="s">
        <v>10</v>
      </c>
      <c r="D234" s="4" t="s">
        <v>0</v>
      </c>
      <c r="E234" s="4" t="s">
        <v>174</v>
      </c>
      <c r="F234" s="4" t="s">
        <v>81</v>
      </c>
      <c r="G234" s="31"/>
      <c r="H234" s="85"/>
      <c r="I234" s="85"/>
      <c r="J234" s="85"/>
      <c r="K234" s="85"/>
    </row>
    <row r="235" spans="1:11" s="17" customFormat="1" ht="12.75" hidden="1">
      <c r="A235" s="45" t="s">
        <v>50</v>
      </c>
      <c r="B235" s="10" t="s">
        <v>149</v>
      </c>
      <c r="C235" s="4" t="s">
        <v>10</v>
      </c>
      <c r="D235" s="4" t="s">
        <v>6</v>
      </c>
      <c r="E235" s="4" t="s">
        <v>51</v>
      </c>
      <c r="F235" s="4"/>
      <c r="G235" s="31">
        <f>G236</f>
        <v>0</v>
      </c>
      <c r="H235" s="86"/>
      <c r="I235" s="86"/>
      <c r="J235" s="86"/>
      <c r="K235" s="86"/>
    </row>
    <row r="236" spans="1:11" s="17" customFormat="1" ht="12.75" hidden="1">
      <c r="A236" s="45" t="s">
        <v>31</v>
      </c>
      <c r="B236" s="18">
        <v>678</v>
      </c>
      <c r="C236" s="4" t="s">
        <v>10</v>
      </c>
      <c r="D236" s="4" t="s">
        <v>6</v>
      </c>
      <c r="E236" s="4" t="s">
        <v>115</v>
      </c>
      <c r="F236" s="4"/>
      <c r="G236" s="31">
        <f>G237</f>
        <v>0</v>
      </c>
      <c r="H236" s="85"/>
      <c r="I236" s="85"/>
      <c r="J236" s="85"/>
      <c r="K236" s="85"/>
    </row>
    <row r="237" spans="1:11" s="17" customFormat="1" ht="12.75" hidden="1">
      <c r="A237" s="49" t="s">
        <v>80</v>
      </c>
      <c r="B237" s="10" t="s">
        <v>149</v>
      </c>
      <c r="C237" s="4" t="s">
        <v>10</v>
      </c>
      <c r="D237" s="4" t="s">
        <v>6</v>
      </c>
      <c r="E237" s="4" t="s">
        <v>115</v>
      </c>
      <c r="F237" s="4" t="s">
        <v>81</v>
      </c>
      <c r="G237" s="31"/>
      <c r="H237" s="85"/>
      <c r="I237" s="85"/>
      <c r="J237" s="85"/>
      <c r="K237" s="85"/>
    </row>
    <row r="238" spans="1:11" s="47" customFormat="1" ht="25.5">
      <c r="A238" s="37" t="s">
        <v>262</v>
      </c>
      <c r="B238" s="38">
        <v>682</v>
      </c>
      <c r="C238" s="39"/>
      <c r="D238" s="39"/>
      <c r="E238" s="39"/>
      <c r="F238" s="36"/>
      <c r="G238" s="53">
        <f>G239</f>
        <v>3258.1</v>
      </c>
      <c r="H238" s="93"/>
      <c r="I238" s="93"/>
      <c r="J238" s="93"/>
      <c r="K238" s="93"/>
    </row>
    <row r="239" spans="1:11" s="17" customFormat="1" ht="12.75">
      <c r="A239" s="98" t="s">
        <v>47</v>
      </c>
      <c r="B239" s="18">
        <v>682</v>
      </c>
      <c r="C239" s="4" t="s">
        <v>10</v>
      </c>
      <c r="D239" s="4"/>
      <c r="E239" s="4"/>
      <c r="F239" s="4"/>
      <c r="G239" s="31">
        <f>G240+G249+G252</f>
        <v>3258.1</v>
      </c>
      <c r="H239" s="91"/>
      <c r="I239" s="91"/>
      <c r="J239" s="91"/>
      <c r="K239" s="91"/>
    </row>
    <row r="240" spans="1:11" s="17" customFormat="1" ht="12.75">
      <c r="A240" s="98" t="s">
        <v>111</v>
      </c>
      <c r="B240" s="18">
        <v>682</v>
      </c>
      <c r="C240" s="4" t="s">
        <v>10</v>
      </c>
      <c r="D240" s="4" t="s">
        <v>0</v>
      </c>
      <c r="E240" s="4"/>
      <c r="F240" s="4"/>
      <c r="G240" s="31">
        <f>G241+G244</f>
        <v>2918</v>
      </c>
      <c r="H240" s="91"/>
      <c r="I240" s="91"/>
      <c r="J240" s="91"/>
      <c r="K240" s="91"/>
    </row>
    <row r="241" spans="1:11" s="17" customFormat="1" ht="12.75">
      <c r="A241" s="98" t="s">
        <v>49</v>
      </c>
      <c r="B241" s="10" t="s">
        <v>133</v>
      </c>
      <c r="C241" s="4" t="s">
        <v>10</v>
      </c>
      <c r="D241" s="4" t="s">
        <v>0</v>
      </c>
      <c r="E241" s="4" t="s">
        <v>48</v>
      </c>
      <c r="F241" s="4"/>
      <c r="G241" s="31">
        <f>G242</f>
        <v>2667.3</v>
      </c>
      <c r="H241" s="91"/>
      <c r="I241" s="91"/>
      <c r="J241" s="91"/>
      <c r="K241" s="91"/>
    </row>
    <row r="242" spans="1:11" s="17" customFormat="1" ht="12.75">
      <c r="A242" s="98" t="s">
        <v>31</v>
      </c>
      <c r="B242" s="10" t="s">
        <v>133</v>
      </c>
      <c r="C242" s="4" t="s">
        <v>10</v>
      </c>
      <c r="D242" s="4" t="s">
        <v>0</v>
      </c>
      <c r="E242" s="4" t="s">
        <v>112</v>
      </c>
      <c r="F242" s="4"/>
      <c r="G242" s="31">
        <f>G243</f>
        <v>2667.3</v>
      </c>
      <c r="H242" s="91"/>
      <c r="I242" s="91"/>
      <c r="J242" s="91"/>
      <c r="K242" s="91"/>
    </row>
    <row r="243" spans="1:11" s="17" customFormat="1" ht="12.75">
      <c r="A243" s="3" t="s">
        <v>80</v>
      </c>
      <c r="B243" s="10" t="s">
        <v>133</v>
      </c>
      <c r="C243" s="4" t="s">
        <v>10</v>
      </c>
      <c r="D243" s="4" t="s">
        <v>0</v>
      </c>
      <c r="E243" s="4" t="s">
        <v>112</v>
      </c>
      <c r="F243" s="4" t="s">
        <v>81</v>
      </c>
      <c r="G243" s="31">
        <f>2767.3-100</f>
        <v>2667.3</v>
      </c>
      <c r="H243" s="91"/>
      <c r="I243" s="91"/>
      <c r="J243" s="91"/>
      <c r="K243" s="91"/>
    </row>
    <row r="244" spans="1:11" s="17" customFormat="1" ht="12.75">
      <c r="A244" s="3" t="s">
        <v>105</v>
      </c>
      <c r="B244" s="10" t="s">
        <v>133</v>
      </c>
      <c r="C244" s="4" t="s">
        <v>10</v>
      </c>
      <c r="D244" s="4" t="s">
        <v>0</v>
      </c>
      <c r="E244" s="4" t="s">
        <v>62</v>
      </c>
      <c r="F244" s="4"/>
      <c r="G244" s="31">
        <f>G245+G247</f>
        <v>250.7</v>
      </c>
      <c r="H244" s="85"/>
      <c r="I244" s="85"/>
      <c r="J244" s="85"/>
      <c r="K244" s="85"/>
    </row>
    <row r="245" spans="1:11" s="17" customFormat="1" ht="24.75" customHeight="1">
      <c r="A245" s="3" t="s">
        <v>113</v>
      </c>
      <c r="B245" s="10" t="s">
        <v>133</v>
      </c>
      <c r="C245" s="4" t="s">
        <v>10</v>
      </c>
      <c r="D245" s="4" t="s">
        <v>0</v>
      </c>
      <c r="E245" s="4" t="s">
        <v>265</v>
      </c>
      <c r="F245" s="4"/>
      <c r="G245" s="31">
        <f>G246</f>
        <v>250.7</v>
      </c>
      <c r="H245" s="85"/>
      <c r="I245" s="85"/>
      <c r="J245" s="85"/>
      <c r="K245" s="85"/>
    </row>
    <row r="246" spans="1:11" s="17" customFormat="1" ht="12.75">
      <c r="A246" s="3" t="s">
        <v>80</v>
      </c>
      <c r="B246" s="10" t="s">
        <v>133</v>
      </c>
      <c r="C246" s="4" t="s">
        <v>10</v>
      </c>
      <c r="D246" s="4" t="s">
        <v>0</v>
      </c>
      <c r="E246" s="4" t="s">
        <v>265</v>
      </c>
      <c r="F246" s="4" t="s">
        <v>81</v>
      </c>
      <c r="G246" s="31">
        <v>250.7</v>
      </c>
      <c r="H246" s="85"/>
      <c r="I246" s="85"/>
      <c r="J246" s="85"/>
      <c r="K246" s="85"/>
    </row>
    <row r="247" spans="1:11" s="17" customFormat="1" ht="38.25" hidden="1">
      <c r="A247" s="3" t="s">
        <v>175</v>
      </c>
      <c r="B247" s="10" t="s">
        <v>133</v>
      </c>
      <c r="C247" s="4" t="s">
        <v>10</v>
      </c>
      <c r="D247" s="4" t="s">
        <v>0</v>
      </c>
      <c r="E247" s="4" t="s">
        <v>174</v>
      </c>
      <c r="F247" s="4"/>
      <c r="G247" s="31">
        <f>G248</f>
        <v>0</v>
      </c>
      <c r="H247" s="85"/>
      <c r="I247" s="85"/>
      <c r="J247" s="85"/>
      <c r="K247" s="85"/>
    </row>
    <row r="248" spans="1:11" s="17" customFormat="1" ht="12.75" hidden="1">
      <c r="A248" s="3" t="s">
        <v>80</v>
      </c>
      <c r="B248" s="10" t="s">
        <v>133</v>
      </c>
      <c r="C248" s="4" t="s">
        <v>10</v>
      </c>
      <c r="D248" s="4" t="s">
        <v>0</v>
      </c>
      <c r="E248" s="4" t="s">
        <v>174</v>
      </c>
      <c r="F248" s="4" t="s">
        <v>81</v>
      </c>
      <c r="G248" s="31"/>
      <c r="H248" s="85"/>
      <c r="I248" s="85"/>
      <c r="J248" s="85"/>
      <c r="K248" s="85"/>
    </row>
    <row r="249" spans="1:11" s="17" customFormat="1" ht="12.75" hidden="1">
      <c r="A249" s="98" t="s">
        <v>52</v>
      </c>
      <c r="B249" s="10" t="s">
        <v>133</v>
      </c>
      <c r="C249" s="4" t="s">
        <v>10</v>
      </c>
      <c r="D249" s="4" t="s">
        <v>6</v>
      </c>
      <c r="E249" s="4" t="s">
        <v>53</v>
      </c>
      <c r="F249" s="4"/>
      <c r="G249" s="31">
        <f>G250</f>
        <v>0</v>
      </c>
      <c r="H249" s="85"/>
      <c r="I249" s="85"/>
      <c r="J249" s="85"/>
      <c r="K249" s="85"/>
    </row>
    <row r="250" spans="1:11" s="17" customFormat="1" ht="12.75" hidden="1">
      <c r="A250" s="98" t="s">
        <v>31</v>
      </c>
      <c r="B250" s="10" t="s">
        <v>133</v>
      </c>
      <c r="C250" s="4" t="s">
        <v>10</v>
      </c>
      <c r="D250" s="4" t="s">
        <v>6</v>
      </c>
      <c r="E250" s="4" t="s">
        <v>114</v>
      </c>
      <c r="F250" s="4"/>
      <c r="G250" s="31">
        <f>G251</f>
        <v>0</v>
      </c>
      <c r="H250" s="85"/>
      <c r="I250" s="85"/>
      <c r="J250" s="85"/>
      <c r="K250" s="85"/>
    </row>
    <row r="251" spans="1:11" s="17" customFormat="1" ht="12.75" hidden="1">
      <c r="A251" s="3" t="s">
        <v>80</v>
      </c>
      <c r="B251" s="10" t="s">
        <v>133</v>
      </c>
      <c r="C251" s="4" t="s">
        <v>10</v>
      </c>
      <c r="D251" s="4" t="s">
        <v>6</v>
      </c>
      <c r="E251" s="4" t="s">
        <v>114</v>
      </c>
      <c r="F251" s="4" t="s">
        <v>81</v>
      </c>
      <c r="G251" s="31"/>
      <c r="H251" s="85"/>
      <c r="I251" s="85"/>
      <c r="J251" s="85"/>
      <c r="K251" s="85"/>
    </row>
    <row r="252" spans="1:11" s="17" customFormat="1" ht="12.75">
      <c r="A252" s="3" t="s">
        <v>105</v>
      </c>
      <c r="B252" s="10" t="s">
        <v>133</v>
      </c>
      <c r="C252" s="4" t="s">
        <v>10</v>
      </c>
      <c r="D252" s="4" t="s">
        <v>6</v>
      </c>
      <c r="E252" s="4" t="s">
        <v>62</v>
      </c>
      <c r="F252" s="4"/>
      <c r="G252" s="32">
        <f>G253</f>
        <v>340.1</v>
      </c>
      <c r="H252" s="94"/>
      <c r="I252" s="85"/>
      <c r="J252" s="85"/>
      <c r="K252" s="85"/>
    </row>
    <row r="253" spans="1:11" s="17" customFormat="1" ht="24.75" customHeight="1">
      <c r="A253" s="3" t="s">
        <v>113</v>
      </c>
      <c r="B253" s="10" t="s">
        <v>133</v>
      </c>
      <c r="C253" s="4" t="s">
        <v>10</v>
      </c>
      <c r="D253" s="4" t="s">
        <v>6</v>
      </c>
      <c r="E253" s="4" t="s">
        <v>265</v>
      </c>
      <c r="F253" s="4"/>
      <c r="G253" s="32">
        <f>G254</f>
        <v>340.1</v>
      </c>
      <c r="H253" s="95"/>
      <c r="I253" s="85"/>
      <c r="J253" s="85"/>
      <c r="K253" s="85"/>
    </row>
    <row r="254" spans="1:11" s="17" customFormat="1" ht="12.75">
      <c r="A254" s="3" t="s">
        <v>80</v>
      </c>
      <c r="B254" s="10" t="s">
        <v>133</v>
      </c>
      <c r="C254" s="4" t="s">
        <v>10</v>
      </c>
      <c r="D254" s="4" t="s">
        <v>6</v>
      </c>
      <c r="E254" s="4" t="s">
        <v>265</v>
      </c>
      <c r="F254" s="4" t="s">
        <v>81</v>
      </c>
      <c r="G254" s="32">
        <v>340.1</v>
      </c>
      <c r="H254" s="95"/>
      <c r="I254" s="85"/>
      <c r="J254" s="85"/>
      <c r="K254" s="85"/>
    </row>
    <row r="255" spans="1:11" s="41" customFormat="1" ht="25.5">
      <c r="A255" s="37" t="s">
        <v>177</v>
      </c>
      <c r="B255" s="38">
        <v>680</v>
      </c>
      <c r="C255" s="39"/>
      <c r="D255" s="39"/>
      <c r="E255" s="39"/>
      <c r="F255" s="36"/>
      <c r="G255" s="40">
        <f>G256</f>
        <v>24493.2</v>
      </c>
      <c r="H255" s="83"/>
      <c r="I255" s="83"/>
      <c r="J255" s="83"/>
      <c r="K255" s="83"/>
    </row>
    <row r="256" spans="1:11" s="17" customFormat="1" ht="12.75">
      <c r="A256" s="98" t="s">
        <v>55</v>
      </c>
      <c r="B256" s="10" t="s">
        <v>134</v>
      </c>
      <c r="C256" s="4" t="s">
        <v>7</v>
      </c>
      <c r="D256" s="4"/>
      <c r="E256" s="20"/>
      <c r="F256" s="4"/>
      <c r="G256" s="31">
        <f>G257</f>
        <v>24493.2</v>
      </c>
      <c r="H256" s="89"/>
      <c r="I256" s="89"/>
      <c r="J256" s="89"/>
      <c r="K256" s="89"/>
    </row>
    <row r="257" spans="1:11" s="17" customFormat="1" ht="12.75">
      <c r="A257" s="98" t="s">
        <v>56</v>
      </c>
      <c r="B257" s="10" t="s">
        <v>134</v>
      </c>
      <c r="C257" s="4" t="s">
        <v>7</v>
      </c>
      <c r="D257" s="4" t="s">
        <v>6</v>
      </c>
      <c r="E257" s="20"/>
      <c r="F257" s="4"/>
      <c r="G257" s="31">
        <f>G258</f>
        <v>24493.2</v>
      </c>
      <c r="H257" s="89"/>
      <c r="I257" s="89"/>
      <c r="J257" s="89"/>
      <c r="K257" s="89"/>
    </row>
    <row r="258" spans="1:11" s="17" customFormat="1" ht="12.75">
      <c r="A258" s="98" t="s">
        <v>57</v>
      </c>
      <c r="B258" s="10" t="s">
        <v>134</v>
      </c>
      <c r="C258" s="4" t="s">
        <v>7</v>
      </c>
      <c r="D258" s="4" t="s">
        <v>6</v>
      </c>
      <c r="E258" s="4" t="s">
        <v>116</v>
      </c>
      <c r="F258" s="4"/>
      <c r="G258" s="31">
        <f>G259</f>
        <v>24493.2</v>
      </c>
      <c r="H258" s="85"/>
      <c r="I258" s="85"/>
      <c r="J258" s="85"/>
      <c r="K258" s="85"/>
    </row>
    <row r="259" spans="1:11" s="17" customFormat="1" ht="12.75">
      <c r="A259" s="98" t="s">
        <v>31</v>
      </c>
      <c r="B259" s="10" t="s">
        <v>134</v>
      </c>
      <c r="C259" s="4" t="s">
        <v>7</v>
      </c>
      <c r="D259" s="4" t="s">
        <v>6</v>
      </c>
      <c r="E259" s="4" t="s">
        <v>117</v>
      </c>
      <c r="F259" s="4"/>
      <c r="G259" s="31">
        <f>G260</f>
        <v>24493.2</v>
      </c>
      <c r="H259" s="85"/>
      <c r="I259" s="85"/>
      <c r="J259" s="85"/>
      <c r="K259" s="85"/>
    </row>
    <row r="260" spans="1:11" s="17" customFormat="1" ht="12.75">
      <c r="A260" s="3" t="s">
        <v>80</v>
      </c>
      <c r="B260" s="10" t="s">
        <v>134</v>
      </c>
      <c r="C260" s="4" t="s">
        <v>7</v>
      </c>
      <c r="D260" s="4" t="s">
        <v>6</v>
      </c>
      <c r="E260" s="4" t="s">
        <v>117</v>
      </c>
      <c r="F260" s="4" t="s">
        <v>81</v>
      </c>
      <c r="G260" s="31">
        <v>24493.2</v>
      </c>
      <c r="H260" s="85"/>
      <c r="I260" s="85"/>
      <c r="J260" s="85"/>
      <c r="K260" s="85"/>
    </row>
    <row r="261" spans="1:11" s="41" customFormat="1" ht="25.5">
      <c r="A261" s="37" t="s">
        <v>153</v>
      </c>
      <c r="B261" s="38">
        <v>679</v>
      </c>
      <c r="C261" s="39"/>
      <c r="D261" s="39"/>
      <c r="E261" s="39"/>
      <c r="F261" s="36"/>
      <c r="G261" s="40">
        <f>G262</f>
        <v>93177.98499999999</v>
      </c>
      <c r="H261" s="83"/>
      <c r="I261" s="83"/>
      <c r="J261" s="83"/>
      <c r="K261" s="83"/>
    </row>
    <row r="262" spans="1:11" s="17" customFormat="1" ht="12.75">
      <c r="A262" s="98" t="s">
        <v>55</v>
      </c>
      <c r="B262" s="10" t="s">
        <v>135</v>
      </c>
      <c r="C262" s="4" t="s">
        <v>7</v>
      </c>
      <c r="D262" s="4"/>
      <c r="E262" s="20"/>
      <c r="F262" s="4"/>
      <c r="G262" s="31">
        <f>G263+G284</f>
        <v>93177.98499999999</v>
      </c>
      <c r="H262" s="89"/>
      <c r="I262" s="89"/>
      <c r="J262" s="89"/>
      <c r="K262" s="89"/>
    </row>
    <row r="263" spans="1:12" s="17" customFormat="1" ht="12.75">
      <c r="A263" s="3" t="s">
        <v>139</v>
      </c>
      <c r="B263" s="10" t="s">
        <v>135</v>
      </c>
      <c r="C263" s="4" t="s">
        <v>7</v>
      </c>
      <c r="D263" s="4" t="s">
        <v>1</v>
      </c>
      <c r="E263" s="4"/>
      <c r="F263" s="4"/>
      <c r="G263" s="31">
        <f>G264+G265+G268+G269+G271+G274+G278+G281</f>
        <v>89017.88499999998</v>
      </c>
      <c r="H263" s="86"/>
      <c r="I263" s="86"/>
      <c r="J263" s="86"/>
      <c r="K263" s="86"/>
      <c r="L263" s="70"/>
    </row>
    <row r="264" spans="1:11" s="17" customFormat="1" ht="12.75">
      <c r="A264" s="100" t="s">
        <v>119</v>
      </c>
      <c r="B264" s="10" t="s">
        <v>135</v>
      </c>
      <c r="C264" s="4" t="s">
        <v>7</v>
      </c>
      <c r="D264" s="4" t="s">
        <v>1</v>
      </c>
      <c r="E264" s="4" t="s">
        <v>118</v>
      </c>
      <c r="F264" s="4" t="s">
        <v>24</v>
      </c>
      <c r="G264" s="31">
        <v>969.471</v>
      </c>
      <c r="H264" s="86"/>
      <c r="I264" s="86"/>
      <c r="J264" s="86"/>
      <c r="K264" s="86"/>
    </row>
    <row r="265" spans="1:11" s="17" customFormat="1" ht="12.75">
      <c r="A265" s="101" t="s">
        <v>156</v>
      </c>
      <c r="B265" s="22">
        <v>679</v>
      </c>
      <c r="C265" s="23">
        <v>10</v>
      </c>
      <c r="D265" s="24" t="s">
        <v>1</v>
      </c>
      <c r="E265" s="23" t="s">
        <v>157</v>
      </c>
      <c r="F265" s="4" t="s">
        <v>24</v>
      </c>
      <c r="G265" s="31">
        <f>G266+G267</f>
        <v>664.2</v>
      </c>
      <c r="H265" s="86"/>
      <c r="I265" s="86"/>
      <c r="J265" s="86"/>
      <c r="K265" s="86"/>
    </row>
    <row r="266" spans="1:11" s="17" customFormat="1" ht="12.75">
      <c r="A266" s="101" t="s">
        <v>212</v>
      </c>
      <c r="B266" s="22">
        <v>679</v>
      </c>
      <c r="C266" s="23">
        <v>10</v>
      </c>
      <c r="D266" s="24" t="s">
        <v>1</v>
      </c>
      <c r="E266" s="23" t="s">
        <v>209</v>
      </c>
      <c r="F266" s="4" t="s">
        <v>24</v>
      </c>
      <c r="G266" s="31">
        <v>664.2</v>
      </c>
      <c r="H266" s="86"/>
      <c r="I266" s="86"/>
      <c r="J266" s="86"/>
      <c r="K266" s="86"/>
    </row>
    <row r="267" spans="1:11" s="17" customFormat="1" ht="12.75">
      <c r="A267" s="101" t="s">
        <v>227</v>
      </c>
      <c r="B267" s="22">
        <v>679</v>
      </c>
      <c r="C267" s="23">
        <v>10</v>
      </c>
      <c r="D267" s="24" t="s">
        <v>1</v>
      </c>
      <c r="E267" s="23" t="s">
        <v>210</v>
      </c>
      <c r="F267" s="4" t="s">
        <v>24</v>
      </c>
      <c r="G267" s="31"/>
      <c r="H267" s="86"/>
      <c r="I267" s="86"/>
      <c r="J267" s="86"/>
      <c r="K267" s="86"/>
    </row>
    <row r="268" spans="1:11" s="17" customFormat="1" ht="13.5" customHeight="1">
      <c r="A268" s="101" t="s">
        <v>151</v>
      </c>
      <c r="B268" s="10" t="s">
        <v>135</v>
      </c>
      <c r="C268" s="4" t="s">
        <v>7</v>
      </c>
      <c r="D268" s="4" t="s">
        <v>1</v>
      </c>
      <c r="E268" s="4" t="s">
        <v>150</v>
      </c>
      <c r="F268" s="4" t="s">
        <v>24</v>
      </c>
      <c r="G268" s="31">
        <v>2259.056</v>
      </c>
      <c r="H268" s="86"/>
      <c r="I268" s="86"/>
      <c r="J268" s="86"/>
      <c r="K268" s="86"/>
    </row>
    <row r="269" spans="1:11" s="17" customFormat="1" ht="14.25" customHeight="1">
      <c r="A269" s="3" t="s">
        <v>123</v>
      </c>
      <c r="B269" s="10" t="s">
        <v>135</v>
      </c>
      <c r="C269" s="4" t="s">
        <v>7</v>
      </c>
      <c r="D269" s="4" t="s">
        <v>1</v>
      </c>
      <c r="E269" s="4" t="s">
        <v>193</v>
      </c>
      <c r="F269" s="4" t="s">
        <v>24</v>
      </c>
      <c r="G269" s="31">
        <f>G270</f>
        <v>29400.83</v>
      </c>
      <c r="H269" s="86"/>
      <c r="I269" s="86"/>
      <c r="J269" s="86"/>
      <c r="K269" s="86"/>
    </row>
    <row r="270" spans="1:11" s="17" customFormat="1" ht="12.75">
      <c r="A270" s="101" t="s">
        <v>141</v>
      </c>
      <c r="B270" s="10" t="s">
        <v>135</v>
      </c>
      <c r="C270" s="4" t="s">
        <v>7</v>
      </c>
      <c r="D270" s="4" t="s">
        <v>1</v>
      </c>
      <c r="E270" s="4" t="s">
        <v>194</v>
      </c>
      <c r="F270" s="4" t="s">
        <v>24</v>
      </c>
      <c r="G270" s="31">
        <v>29400.83</v>
      </c>
      <c r="H270" s="86"/>
      <c r="I270" s="86"/>
      <c r="J270" s="86"/>
      <c r="K270" s="86"/>
    </row>
    <row r="271" spans="1:11" s="17" customFormat="1" ht="15.75" customHeight="1">
      <c r="A271" s="3" t="s">
        <v>121</v>
      </c>
      <c r="B271" s="10" t="s">
        <v>135</v>
      </c>
      <c r="C271" s="4" t="s">
        <v>7</v>
      </c>
      <c r="D271" s="4" t="s">
        <v>1</v>
      </c>
      <c r="E271" s="4" t="s">
        <v>189</v>
      </c>
      <c r="F271" s="4" t="s">
        <v>24</v>
      </c>
      <c r="G271" s="31">
        <f>G272+G273</f>
        <v>3795.752</v>
      </c>
      <c r="H271" s="86"/>
      <c r="I271" s="86"/>
      <c r="J271" s="86"/>
      <c r="K271" s="86"/>
    </row>
    <row r="272" spans="1:11" s="17" customFormat="1" ht="12.75">
      <c r="A272" s="101" t="s">
        <v>141</v>
      </c>
      <c r="B272" s="10" t="s">
        <v>135</v>
      </c>
      <c r="C272" s="4" t="s">
        <v>7</v>
      </c>
      <c r="D272" s="4" t="s">
        <v>1</v>
      </c>
      <c r="E272" s="4" t="s">
        <v>190</v>
      </c>
      <c r="F272" s="4" t="s">
        <v>24</v>
      </c>
      <c r="G272" s="31">
        <v>3718.891</v>
      </c>
      <c r="H272" s="86"/>
      <c r="I272" s="86"/>
      <c r="J272" s="86"/>
      <c r="K272" s="86"/>
    </row>
    <row r="273" spans="1:11" s="17" customFormat="1" ht="12.75">
      <c r="A273" s="101" t="s">
        <v>141</v>
      </c>
      <c r="B273" s="10" t="s">
        <v>135</v>
      </c>
      <c r="C273" s="4" t="s">
        <v>7</v>
      </c>
      <c r="D273" s="4" t="s">
        <v>1</v>
      </c>
      <c r="E273" s="4" t="s">
        <v>208</v>
      </c>
      <c r="F273" s="4" t="s">
        <v>24</v>
      </c>
      <c r="G273" s="31">
        <v>76.861</v>
      </c>
      <c r="H273" s="86"/>
      <c r="I273" s="86"/>
      <c r="J273" s="86"/>
      <c r="K273" s="86"/>
    </row>
    <row r="274" spans="1:11" s="17" customFormat="1" ht="12.75">
      <c r="A274" s="3" t="s">
        <v>120</v>
      </c>
      <c r="B274" s="10" t="s">
        <v>135</v>
      </c>
      <c r="C274" s="4" t="s">
        <v>7</v>
      </c>
      <c r="D274" s="4" t="s">
        <v>1</v>
      </c>
      <c r="E274" s="4" t="s">
        <v>187</v>
      </c>
      <c r="F274" s="4" t="s">
        <v>24</v>
      </c>
      <c r="G274" s="31">
        <f>G275+G276+G277</f>
        <v>51640.382</v>
      </c>
      <c r="H274" s="86"/>
      <c r="I274" s="86"/>
      <c r="J274" s="86"/>
      <c r="K274" s="86"/>
    </row>
    <row r="275" spans="1:11" s="17" customFormat="1" ht="12.75">
      <c r="A275" s="101" t="s">
        <v>141</v>
      </c>
      <c r="B275" s="10" t="s">
        <v>135</v>
      </c>
      <c r="C275" s="4" t="s">
        <v>7</v>
      </c>
      <c r="D275" s="4" t="s">
        <v>1</v>
      </c>
      <c r="E275" s="4" t="s">
        <v>188</v>
      </c>
      <c r="F275" s="4" t="s">
        <v>24</v>
      </c>
      <c r="G275" s="31">
        <v>28013.8</v>
      </c>
      <c r="H275" s="86"/>
      <c r="I275" s="86"/>
      <c r="J275" s="86"/>
      <c r="K275" s="86"/>
    </row>
    <row r="276" spans="1:11" s="17" customFormat="1" ht="12.75">
      <c r="A276" s="101" t="s">
        <v>214</v>
      </c>
      <c r="B276" s="10" t="s">
        <v>135</v>
      </c>
      <c r="C276" s="4" t="s">
        <v>7</v>
      </c>
      <c r="D276" s="4" t="s">
        <v>1</v>
      </c>
      <c r="E276" s="4" t="s">
        <v>207</v>
      </c>
      <c r="F276" s="4" t="s">
        <v>24</v>
      </c>
      <c r="G276" s="31">
        <v>6383.437</v>
      </c>
      <c r="H276" s="86"/>
      <c r="I276" s="86"/>
      <c r="J276" s="86"/>
      <c r="K276" s="86"/>
    </row>
    <row r="277" spans="1:11" s="17" customFormat="1" ht="12.75">
      <c r="A277" s="101" t="s">
        <v>215</v>
      </c>
      <c r="B277" s="10" t="s">
        <v>135</v>
      </c>
      <c r="C277" s="4" t="s">
        <v>7</v>
      </c>
      <c r="D277" s="4" t="s">
        <v>1</v>
      </c>
      <c r="E277" s="4" t="s">
        <v>213</v>
      </c>
      <c r="F277" s="4" t="s">
        <v>24</v>
      </c>
      <c r="G277" s="31">
        <v>17243.145</v>
      </c>
      <c r="H277" s="86"/>
      <c r="I277" s="86"/>
      <c r="J277" s="86"/>
      <c r="K277" s="86"/>
    </row>
    <row r="278" spans="1:11" s="17" customFormat="1" ht="12.75">
      <c r="A278" s="3" t="s">
        <v>122</v>
      </c>
      <c r="B278" s="10" t="s">
        <v>135</v>
      </c>
      <c r="C278" s="4" t="s">
        <v>7</v>
      </c>
      <c r="D278" s="4" t="s">
        <v>1</v>
      </c>
      <c r="E278" s="4" t="s">
        <v>191</v>
      </c>
      <c r="F278" s="4" t="s">
        <v>24</v>
      </c>
      <c r="G278" s="31">
        <f>G279+G280</f>
        <v>55.521</v>
      </c>
      <c r="H278" s="86"/>
      <c r="I278" s="86"/>
      <c r="J278" s="86"/>
      <c r="K278" s="86"/>
    </row>
    <row r="279" spans="1:11" s="17" customFormat="1" ht="12.75">
      <c r="A279" s="101" t="s">
        <v>141</v>
      </c>
      <c r="B279" s="10" t="s">
        <v>135</v>
      </c>
      <c r="C279" s="4" t="s">
        <v>7</v>
      </c>
      <c r="D279" s="4" t="s">
        <v>1</v>
      </c>
      <c r="E279" s="4" t="s">
        <v>192</v>
      </c>
      <c r="F279" s="4" t="s">
        <v>24</v>
      </c>
      <c r="G279" s="31">
        <v>54.29</v>
      </c>
      <c r="H279" s="86"/>
      <c r="I279" s="86"/>
      <c r="J279" s="86"/>
      <c r="K279" s="86"/>
    </row>
    <row r="280" spans="1:11" s="17" customFormat="1" ht="12.75">
      <c r="A280" s="101" t="s">
        <v>141</v>
      </c>
      <c r="B280" s="10" t="s">
        <v>135</v>
      </c>
      <c r="C280" s="4" t="s">
        <v>7</v>
      </c>
      <c r="D280" s="4" t="s">
        <v>1</v>
      </c>
      <c r="E280" s="4" t="s">
        <v>211</v>
      </c>
      <c r="F280" s="4" t="s">
        <v>24</v>
      </c>
      <c r="G280" s="31">
        <v>1.231</v>
      </c>
      <c r="H280" s="86"/>
      <c r="I280" s="86"/>
      <c r="J280" s="86"/>
      <c r="K280" s="86"/>
    </row>
    <row r="281" spans="1:11" s="17" customFormat="1" ht="12.75">
      <c r="A281" s="101" t="s">
        <v>215</v>
      </c>
      <c r="B281" s="15" t="s">
        <v>135</v>
      </c>
      <c r="C281" s="16" t="s">
        <v>7</v>
      </c>
      <c r="D281" s="16" t="s">
        <v>1</v>
      </c>
      <c r="E281" s="16" t="s">
        <v>228</v>
      </c>
      <c r="F281" s="16"/>
      <c r="G281" s="31">
        <f>G282+G283</f>
        <v>232.673</v>
      </c>
      <c r="H281" s="86"/>
      <c r="I281" s="86"/>
      <c r="J281" s="86"/>
      <c r="K281" s="86"/>
    </row>
    <row r="282" spans="1:11" s="17" customFormat="1" ht="25.5">
      <c r="A282" s="101" t="s">
        <v>232</v>
      </c>
      <c r="B282" s="15" t="s">
        <v>135</v>
      </c>
      <c r="C282" s="16" t="s">
        <v>7</v>
      </c>
      <c r="D282" s="16" t="s">
        <v>1</v>
      </c>
      <c r="E282" s="16" t="s">
        <v>229</v>
      </c>
      <c r="F282" s="16" t="s">
        <v>24</v>
      </c>
      <c r="G282" s="31">
        <v>155.115</v>
      </c>
      <c r="H282" s="86"/>
      <c r="I282" s="86"/>
      <c r="J282" s="86"/>
      <c r="K282" s="86"/>
    </row>
    <row r="283" spans="1:11" s="17" customFormat="1" ht="25.5">
      <c r="A283" s="101" t="s">
        <v>231</v>
      </c>
      <c r="B283" s="15" t="s">
        <v>135</v>
      </c>
      <c r="C283" s="16" t="s">
        <v>7</v>
      </c>
      <c r="D283" s="16" t="s">
        <v>1</v>
      </c>
      <c r="E283" s="16" t="s">
        <v>230</v>
      </c>
      <c r="F283" s="16" t="s">
        <v>24</v>
      </c>
      <c r="G283" s="31">
        <v>77.558</v>
      </c>
      <c r="H283" s="86"/>
      <c r="I283" s="86"/>
      <c r="J283" s="86"/>
      <c r="K283" s="86"/>
    </row>
    <row r="284" spans="1:11" s="17" customFormat="1" ht="12.75">
      <c r="A284" s="99" t="s">
        <v>16</v>
      </c>
      <c r="B284" s="15" t="s">
        <v>135</v>
      </c>
      <c r="C284" s="16" t="s">
        <v>7</v>
      </c>
      <c r="D284" s="16" t="s">
        <v>8</v>
      </c>
      <c r="E284" s="25"/>
      <c r="F284" s="16"/>
      <c r="G284" s="31">
        <f>G285</f>
        <v>4160.1</v>
      </c>
      <c r="H284" s="89"/>
      <c r="I284" s="89"/>
      <c r="J284" s="89"/>
      <c r="K284" s="89"/>
    </row>
    <row r="285" spans="1:11" s="17" customFormat="1" ht="18" customHeight="1">
      <c r="A285" s="98" t="s">
        <v>22</v>
      </c>
      <c r="B285" s="10" t="s">
        <v>135</v>
      </c>
      <c r="C285" s="4" t="s">
        <v>7</v>
      </c>
      <c r="D285" s="4" t="s">
        <v>8</v>
      </c>
      <c r="E285" s="4" t="s">
        <v>73</v>
      </c>
      <c r="F285" s="4"/>
      <c r="G285" s="31">
        <f>G286</f>
        <v>4160.1</v>
      </c>
      <c r="H285" s="86"/>
      <c r="I285" s="86"/>
      <c r="J285" s="86"/>
      <c r="K285" s="86"/>
    </row>
    <row r="286" spans="1:11" s="17" customFormat="1" ht="12.75">
      <c r="A286" s="98" t="s">
        <v>39</v>
      </c>
      <c r="B286" s="10" t="s">
        <v>135</v>
      </c>
      <c r="C286" s="4" t="s">
        <v>7</v>
      </c>
      <c r="D286" s="4" t="s">
        <v>8</v>
      </c>
      <c r="E286" s="4" t="s">
        <v>78</v>
      </c>
      <c r="F286" s="4"/>
      <c r="G286" s="31">
        <f>G287</f>
        <v>4160.1</v>
      </c>
      <c r="H286" s="85"/>
      <c r="I286" s="85"/>
      <c r="J286" s="85"/>
      <c r="K286" s="85"/>
    </row>
    <row r="287" spans="1:11" s="17" customFormat="1" ht="12.75">
      <c r="A287" s="98" t="s">
        <v>76</v>
      </c>
      <c r="B287" s="10" t="s">
        <v>135</v>
      </c>
      <c r="C287" s="4" t="s">
        <v>7</v>
      </c>
      <c r="D287" s="4" t="s">
        <v>8</v>
      </c>
      <c r="E287" s="4" t="s">
        <v>78</v>
      </c>
      <c r="F287" s="4" t="s">
        <v>77</v>
      </c>
      <c r="G287" s="34">
        <v>4160.1</v>
      </c>
      <c r="H287" s="85"/>
      <c r="I287" s="85"/>
      <c r="J287" s="85"/>
      <c r="K287" s="85"/>
    </row>
    <row r="288" spans="1:13" s="60" customFormat="1" ht="13.5" thickBot="1">
      <c r="A288" s="9" t="s">
        <v>59</v>
      </c>
      <c r="B288" s="56"/>
      <c r="C288" s="57"/>
      <c r="D288" s="57"/>
      <c r="E288" s="58"/>
      <c r="F288" s="57"/>
      <c r="G288" s="42">
        <f>G15+G35+G91+G96+G118+G133+G166+G192+G213+G224+G238+G255+G261+G84</f>
        <v>599899.1329999999</v>
      </c>
      <c r="H288" s="104"/>
      <c r="I288" s="83"/>
      <c r="J288" s="83"/>
      <c r="K288" s="83"/>
      <c r="M288" s="59"/>
    </row>
    <row r="289" ht="12.75">
      <c r="H289" s="69"/>
    </row>
    <row r="290" spans="1:12" s="6" customFormat="1" ht="17.25">
      <c r="A290" s="11"/>
      <c r="G290" s="43"/>
      <c r="H290" s="44"/>
      <c r="I290" s="44"/>
      <c r="J290" s="27"/>
      <c r="K290" s="27"/>
      <c r="L290" s="75"/>
    </row>
    <row r="291" ht="12.75">
      <c r="L291" s="69"/>
    </row>
    <row r="292" ht="12.75">
      <c r="G292" s="69"/>
    </row>
  </sheetData>
  <sheetProtection formatColumns="0" autoFilter="0"/>
  <autoFilter ref="A15:G15"/>
  <mergeCells count="17">
    <mergeCell ref="G11:G13"/>
    <mergeCell ref="E12:E13"/>
    <mergeCell ref="F12:F13"/>
    <mergeCell ref="B12:B13"/>
    <mergeCell ref="B11:F11"/>
    <mergeCell ref="C12:C13"/>
    <mergeCell ref="D12:D13"/>
    <mergeCell ref="H11:K11"/>
    <mergeCell ref="A8:G8"/>
    <mergeCell ref="A1:G1"/>
    <mergeCell ref="A2:G2"/>
    <mergeCell ref="A3:G3"/>
    <mergeCell ref="A4:G4"/>
    <mergeCell ref="A5:G5"/>
    <mergeCell ref="A9:G9"/>
    <mergeCell ref="A11:A13"/>
    <mergeCell ref="I10:J10"/>
  </mergeCells>
  <printOptions/>
  <pageMargins left="0.1968503937007874" right="0.15748031496062992" top="0.7874015748031497" bottom="0.5905511811023623" header="0.2362204724409449" footer="0.15748031496062992"/>
  <pageSetup horizontalDpi="600" verticalDpi="600" orientation="portrait" paperSize="9" r:id="rId3"/>
  <headerFooter alignWithMargins="0">
    <oddFooter>&amp;R&amp;P из 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Admin</cp:lastModifiedBy>
  <cp:lastPrinted>2011-04-12T13:23:34Z</cp:lastPrinted>
  <dcterms:created xsi:type="dcterms:W3CDTF">2002-01-25T11:20:01Z</dcterms:created>
  <dcterms:modified xsi:type="dcterms:W3CDTF">2011-04-18T12:39:12Z</dcterms:modified>
  <cp:category/>
  <cp:version/>
  <cp:contentType/>
  <cp:contentStatus/>
</cp:coreProperties>
</file>