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401" windowWidth="13245" windowHeight="1071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район'!$A$1:$D$98</definedName>
  </definedNames>
  <calcPr fullCalcOnLoad="1"/>
</workbook>
</file>

<file path=xl/sharedStrings.xml><?xml version="1.0" encoding="utf-8"?>
<sst xmlns="http://schemas.openxmlformats.org/spreadsheetml/2006/main" count="179" uniqueCount="174">
  <si>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</si>
  <si>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</si>
  <si>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</si>
  <si>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</si>
  <si>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</si>
  <si>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</si>
  <si>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</si>
  <si>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</si>
  <si>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</si>
  <si>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</si>
  <si>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</si>
  <si>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</si>
  <si>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</si>
  <si>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</si>
  <si>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</si>
  <si>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</si>
  <si>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</si>
  <si>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</si>
  <si>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</si>
  <si>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</si>
  <si>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</si>
  <si>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</si>
  <si>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</si>
  <si>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</si>
  <si>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</si>
  <si>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</si>
  <si>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</si>
  <si>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</si>
  <si>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</si>
  <si>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</si>
  <si>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</si>
  <si>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</si>
  <si>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</si>
  <si>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</si>
  <si>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</si>
  <si>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</si>
  <si>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</si>
  <si>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</si>
  <si>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</si>
  <si>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</si>
  <si>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</si>
  <si>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</si>
  <si>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</si>
  <si>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</si>
  <si>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</si>
  <si>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</si>
  <si>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</si>
  <si>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</si>
  <si>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</si>
  <si>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</si>
  <si>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</si>
  <si>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</si>
  <si>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</si>
  <si>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</si>
  <si>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</si>
  <si>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</si>
  <si>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</si>
  <si>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</si>
  <si>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</si>
  <si>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</si>
  <si>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</si>
  <si>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</si>
  <si>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</si>
  <si>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</si>
  <si>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</si>
  <si>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</si>
  <si>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</si>
  <si>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</si>
  <si>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</si>
  <si>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</si>
  <si>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</si>
  <si>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</si>
  <si>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</si>
  <si>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</si>
  <si>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</si>
  <si>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</si>
  <si>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</si>
  <si>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</si>
  <si>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</si>
  <si>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</si>
  <si>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</si>
  <si>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</si>
  <si>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</si>
  <si>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</si>
  <si>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</si>
  <si>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</si>
  <si>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</si>
  <si>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</si>
  <si>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</si>
  <si>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</si>
  <si>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</si>
  <si>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</si>
  <si>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</si>
  <si>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</si>
  <si>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</si>
  <si>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</si>
  <si>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</si>
  <si>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</si>
  <si>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</si>
  <si>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</si>
  <si>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</si>
  <si>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</si>
  <si>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</si>
  <si>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</si>
  <si>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</si>
  <si>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</si>
  <si>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</si>
  <si>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</si>
  <si>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</si>
  <si>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</si>
  <si>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</si>
  <si>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</si>
  <si>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</si>
  <si>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</si>
  <si>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</si>
  <si>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</si>
  <si>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</si>
  <si>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</si>
  <si>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</si>
  <si>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</si>
  <si>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</si>
  <si>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</si>
  <si>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</si>
  <si>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</si>
  <si>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</si>
  <si>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</si>
  <si>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</si>
  <si>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</si>
  <si>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</si>
  <si>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</si>
  <si>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</si>
  <si>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</si>
  <si>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</si>
  <si>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</si>
  <si>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</si>
  <si>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</si>
  <si>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</si>
  <si>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</si>
  <si>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</si>
  <si>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</si>
  <si>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</si>
  <si>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</si>
  <si>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</si>
  <si>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</si>
  <si>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</si>
  <si>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</si>
  <si>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</si>
  <si>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</si>
  <si>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</si>
  <si>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</si>
  <si>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</si>
  <si>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Распределение доходов бюджета Надтеречного муниципального района на 2017 год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</si>
  <si>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</si>
  <si>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</si>
  <si>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</si>
  <si>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и на плановый период 2018 и 2019 годов"</t>
  </si>
  <si>
    <t xml:space="preserve"> "О бюджете Надтеречного муниципального района на 2017 год</t>
  </si>
  <si>
    <t>2 02 15001 05 0000 151</t>
  </si>
  <si>
    <t>2 02 35118 05 0000 151</t>
  </si>
  <si>
    <t>2 02 30021 05 0000 151</t>
  </si>
  <si>
    <t>2 02 30024 05 0000 151</t>
  </si>
  <si>
    <t>2 02 20077 05 0000 151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</si>
  <si>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</si>
  <si>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2 02 25558 05 0000 151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</si>
  <si>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</si>
  <si>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2 02 30027 05 0000 151</t>
  </si>
  <si>
    <t>2 02 30029 05 0000 151</t>
  </si>
  <si>
    <t>2 02 15002 05 0000 151</t>
  </si>
  <si>
    <t>2 02 25555 05 0000 151</t>
  </si>
  <si>
    <t>2 02 35260 05 0000 151</t>
  </si>
  <si>
    <t>2 02 39999 05 0000 151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</si>
  <si>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</si>
  <si>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</si>
  <si>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r>
      <t xml:space="preserve">                                                                                                                                                     от "</t>
    </r>
    <r>
      <rPr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>01</t>
    </r>
    <r>
      <rPr>
        <b/>
        <sz val="10"/>
        <rFont val="Times New Roman"/>
        <family val="1"/>
      </rPr>
      <t xml:space="preserve"> 2017 г. № _</t>
    </r>
    <r>
      <rPr>
        <b/>
        <u val="single"/>
        <sz val="10"/>
        <rFont val="Times New Roman"/>
        <family val="1"/>
      </rPr>
      <t>10/1</t>
    </r>
    <r>
      <rPr>
        <b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</si>
</sst>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Normal="115" zoomScaleSheetLayoutView="100" workbookViewId="0" topLeftCell="A1">
      <selection activeCell="H9" sqref="H9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  <col min="9" max="9" width="15.125" style="0" customWidth="1"/>
  </cols>
  <sheetData>
    <row r="1" spans="1:6" ht="12.75">
      <c r="A1" s="50" t="s">
        <v>83</v>
      </c>
      <c r="B1" s="50"/>
      <c r="C1" s="50"/>
      <c r="D1" s="50"/>
      <c r="E1"/>
      <c r="F1"/>
    </row>
    <row r="2" spans="1:6" ht="12.75">
      <c r="A2" s="50" t="s">
        <v>101</v>
      </c>
      <c r="B2" s="50"/>
      <c r="C2" s="50"/>
      <c r="D2" s="50"/>
      <c r="E2"/>
      <c r="F2"/>
    </row>
    <row r="3" spans="1:6" ht="12.75">
      <c r="A3" s="50" t="s">
        <v>156</v>
      </c>
      <c r="B3" s="50"/>
      <c r="C3" s="50"/>
      <c r="D3" s="50"/>
      <c r="E3"/>
      <c r="F3"/>
    </row>
    <row r="4" spans="1:6" ht="12.75">
      <c r="A4" s="25"/>
      <c r="B4" s="25"/>
      <c r="C4" s="50" t="s">
        <v>155</v>
      </c>
      <c r="D4" s="50"/>
      <c r="E4"/>
      <c r="F4"/>
    </row>
    <row r="5" spans="1:6" ht="12.75">
      <c r="A5" s="52" t="s">
        <v>173</v>
      </c>
      <c r="B5" s="52"/>
      <c r="C5" s="52"/>
      <c r="D5" s="52"/>
      <c r="E5"/>
      <c r="F5"/>
    </row>
    <row r="6" spans="1:6" ht="12.75">
      <c r="A6" s="4"/>
      <c r="B6" s="26"/>
      <c r="C6" s="26"/>
      <c r="D6" s="27"/>
      <c r="E6" s="27"/>
      <c r="F6" s="27"/>
    </row>
    <row r="7" spans="1:6" ht="12.75">
      <c r="A7" s="49" t="s">
        <v>151</v>
      </c>
      <c r="B7" s="49"/>
      <c r="C7" s="49"/>
      <c r="D7" s="49"/>
      <c r="E7"/>
      <c r="F7"/>
    </row>
    <row r="8" spans="1:6" ht="12.75">
      <c r="A8" s="26"/>
      <c r="B8" s="26"/>
      <c r="C8" s="26"/>
      <c r="D8" s="27"/>
      <c r="E8" s="27"/>
      <c r="F8" s="27"/>
    </row>
    <row r="9" spans="1:6" ht="12.75" customHeight="1">
      <c r="A9" s="44" t="s">
        <v>0</v>
      </c>
      <c r="B9" s="44"/>
      <c r="C9" s="44" t="s">
        <v>1</v>
      </c>
      <c r="D9" s="40" t="s">
        <v>137</v>
      </c>
      <c r="E9" s="40" t="s">
        <v>136</v>
      </c>
      <c r="F9" s="40" t="s">
        <v>137</v>
      </c>
    </row>
    <row r="10" spans="1:6" ht="12.75">
      <c r="A10" s="44"/>
      <c r="B10" s="44"/>
      <c r="C10" s="44"/>
      <c r="D10" s="40"/>
      <c r="E10" s="40"/>
      <c r="F10" s="40"/>
    </row>
    <row r="11" spans="1:6" ht="12.75">
      <c r="A11" s="51">
        <v>1</v>
      </c>
      <c r="B11" s="51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2" t="s">
        <v>2</v>
      </c>
      <c r="B12" s="42"/>
      <c r="C12" s="42"/>
      <c r="D12" s="28"/>
      <c r="E12" s="28"/>
      <c r="F12" s="28"/>
    </row>
    <row r="13" spans="1:6" ht="54">
      <c r="A13" s="8" t="s">
        <v>3</v>
      </c>
      <c r="B13" s="5"/>
      <c r="C13" s="16" t="s">
        <v>114</v>
      </c>
      <c r="D13" s="35">
        <v>91649.2</v>
      </c>
      <c r="E13" s="9">
        <f aca="true" t="shared" si="0" ref="E13:F16">D13*105.5/100</f>
        <v>96689.906</v>
      </c>
      <c r="F13" s="9">
        <f t="shared" si="0"/>
        <v>102007.85083000001</v>
      </c>
    </row>
    <row r="14" spans="1:8" ht="78" customHeight="1">
      <c r="A14" s="45" t="s">
        <v>115</v>
      </c>
      <c r="B14" s="45"/>
      <c r="C14" s="16" t="s">
        <v>112</v>
      </c>
      <c r="D14" s="35">
        <v>319.2</v>
      </c>
      <c r="E14" s="9">
        <f t="shared" si="0"/>
        <v>336.756</v>
      </c>
      <c r="F14" s="9">
        <f t="shared" si="0"/>
        <v>355.27757999999994</v>
      </c>
      <c r="H14" s="1"/>
    </row>
    <row r="15" spans="1:6" ht="38.25">
      <c r="A15" s="45" t="s">
        <v>90</v>
      </c>
      <c r="B15" s="45"/>
      <c r="C15" s="16" t="s">
        <v>116</v>
      </c>
      <c r="D15" s="35">
        <v>130.2</v>
      </c>
      <c r="E15" s="9">
        <f t="shared" si="0"/>
        <v>137.361</v>
      </c>
      <c r="F15" s="9">
        <f t="shared" si="0"/>
        <v>144.915855</v>
      </c>
    </row>
    <row r="16" spans="1:6" ht="65.25" customHeight="1">
      <c r="A16" s="10" t="s">
        <v>133</v>
      </c>
      <c r="B16" s="10"/>
      <c r="C16" s="16" t="s">
        <v>138</v>
      </c>
      <c r="D16" s="35">
        <f>21+41.9</f>
        <v>62.9</v>
      </c>
      <c r="E16" s="9">
        <f t="shared" si="0"/>
        <v>66.3595</v>
      </c>
      <c r="F16" s="9">
        <f t="shared" si="0"/>
        <v>70.0092725</v>
      </c>
    </row>
    <row r="17" spans="1:6" ht="51">
      <c r="A17" s="45" t="s">
        <v>120</v>
      </c>
      <c r="B17" s="45"/>
      <c r="C17" s="11" t="s">
        <v>139</v>
      </c>
      <c r="D17" s="35">
        <v>3557.1</v>
      </c>
      <c r="E17" s="33">
        <v>2863.152341257064</v>
      </c>
      <c r="F17" s="34">
        <v>2781.9279408776197</v>
      </c>
    </row>
    <row r="18" spans="1:6" ht="38.25">
      <c r="A18" s="10" t="s">
        <v>121</v>
      </c>
      <c r="B18" s="10"/>
      <c r="C18" s="12" t="s">
        <v>122</v>
      </c>
      <c r="D18" s="35">
        <v>35.4</v>
      </c>
      <c r="E18" s="33">
        <v>77.18062832953824</v>
      </c>
      <c r="F18" s="34">
        <v>68.55951520573485</v>
      </c>
    </row>
    <row r="19" spans="1:6" ht="51">
      <c r="A19" s="10" t="s">
        <v>123</v>
      </c>
      <c r="B19" s="10"/>
      <c r="C19" s="12" t="s">
        <v>140</v>
      </c>
      <c r="D19" s="35">
        <v>7535.4</v>
      </c>
      <c r="E19" s="33">
        <v>6460.876153719346</v>
      </c>
      <c r="F19" s="34">
        <v>4778.500962300421</v>
      </c>
    </row>
    <row r="20" spans="1:6" ht="38.25">
      <c r="A20" s="10" t="s">
        <v>124</v>
      </c>
      <c r="B20" s="10"/>
      <c r="C20" s="12" t="s">
        <v>125</v>
      </c>
      <c r="D20" s="35">
        <v>-711.4</v>
      </c>
      <c r="E20" s="33">
        <v>87.13941908173675</v>
      </c>
      <c r="F20" s="34">
        <v>78.60842759995603</v>
      </c>
    </row>
    <row r="21" spans="1:6" ht="25.5">
      <c r="A21" s="10" t="s">
        <v>84</v>
      </c>
      <c r="B21" s="10"/>
      <c r="C21" s="12" t="s">
        <v>71</v>
      </c>
      <c r="D21" s="35">
        <v>18.8</v>
      </c>
      <c r="E21" s="9">
        <f>D21*105.5/100</f>
        <v>19.834</v>
      </c>
      <c r="F21" s="9">
        <f>E21*105.5/100</f>
        <v>20.924870000000002</v>
      </c>
    </row>
    <row r="22" spans="1:6" ht="51">
      <c r="A22" s="10" t="s">
        <v>85</v>
      </c>
      <c r="B22" s="10"/>
      <c r="C22" s="12" t="s">
        <v>141</v>
      </c>
      <c r="D22" s="35">
        <v>900</v>
      </c>
      <c r="E22" s="9">
        <f>D22*105.5/100</f>
        <v>949.5</v>
      </c>
      <c r="F22" s="9">
        <f aca="true" t="shared" si="1" ref="F22:F32">E22*105.5/100</f>
        <v>1001.7225</v>
      </c>
    </row>
    <row r="23" spans="1:6" ht="38.25">
      <c r="A23" s="10" t="s">
        <v>147</v>
      </c>
      <c r="B23" s="10"/>
      <c r="C23" s="12" t="s">
        <v>153</v>
      </c>
      <c r="D23" s="35">
        <v>17</v>
      </c>
      <c r="E23" s="9"/>
      <c r="F23" s="9"/>
    </row>
    <row r="24" spans="1:6" ht="25.5">
      <c r="A24" s="10" t="s">
        <v>117</v>
      </c>
      <c r="B24" s="10"/>
      <c r="C24" s="16" t="s">
        <v>118</v>
      </c>
      <c r="D24" s="35">
        <v>149.6</v>
      </c>
      <c r="E24" s="9">
        <f aca="true" t="shared" si="2" ref="E24:E32">D24*105.5/100</f>
        <v>157.828</v>
      </c>
      <c r="F24" s="9">
        <f t="shared" si="1"/>
        <v>166.50853999999998</v>
      </c>
    </row>
    <row r="25" spans="1:6" ht="12.75">
      <c r="A25" s="45" t="s">
        <v>86</v>
      </c>
      <c r="B25" s="45"/>
      <c r="C25" s="11" t="s">
        <v>4</v>
      </c>
      <c r="D25" s="35">
        <v>1008.6</v>
      </c>
      <c r="E25" s="9">
        <f t="shared" si="2"/>
        <v>1064.073</v>
      </c>
      <c r="F25" s="9">
        <f t="shared" si="1"/>
        <v>1122.597015</v>
      </c>
    </row>
    <row r="26" spans="1:6" ht="25.5">
      <c r="A26" s="10" t="s">
        <v>148</v>
      </c>
      <c r="B26" s="10"/>
      <c r="C26" s="11" t="s">
        <v>152</v>
      </c>
      <c r="D26" s="35">
        <v>0.6</v>
      </c>
      <c r="E26" s="9">
        <f t="shared" si="2"/>
        <v>0.633</v>
      </c>
      <c r="F26" s="9">
        <f t="shared" si="1"/>
        <v>0.6678149999999999</v>
      </c>
    </row>
    <row r="27" spans="1:6" ht="12.75">
      <c r="A27" s="43" t="s">
        <v>87</v>
      </c>
      <c r="B27" s="43"/>
      <c r="C27" s="11" t="s">
        <v>5</v>
      </c>
      <c r="D27" s="35">
        <v>459.5</v>
      </c>
      <c r="E27" s="9">
        <f t="shared" si="2"/>
        <v>484.7725</v>
      </c>
      <c r="F27" s="9">
        <f t="shared" si="1"/>
        <v>511.4349875</v>
      </c>
    </row>
    <row r="28" spans="1:6" ht="12.75" customHeight="1">
      <c r="A28" s="45" t="s">
        <v>149</v>
      </c>
      <c r="B28" s="45"/>
      <c r="C28" s="11" t="s">
        <v>5</v>
      </c>
      <c r="D28" s="35">
        <v>1</v>
      </c>
      <c r="E28" s="9">
        <f t="shared" si="2"/>
        <v>1.055</v>
      </c>
      <c r="F28" s="9">
        <f t="shared" si="1"/>
        <v>1.113025</v>
      </c>
    </row>
    <row r="29" spans="1:6" ht="38.25">
      <c r="A29" s="45" t="s">
        <v>6</v>
      </c>
      <c r="B29" s="45"/>
      <c r="C29" s="16" t="s">
        <v>99</v>
      </c>
      <c r="D29" s="35">
        <v>374.9</v>
      </c>
      <c r="E29" s="9">
        <f t="shared" si="2"/>
        <v>395.5195</v>
      </c>
      <c r="F29" s="9">
        <f t="shared" si="1"/>
        <v>417.27307249999996</v>
      </c>
    </row>
    <row r="30" spans="1:6" ht="25.5">
      <c r="A30" s="45" t="s">
        <v>142</v>
      </c>
      <c r="B30" s="45"/>
      <c r="C30" s="11" t="s">
        <v>144</v>
      </c>
      <c r="D30" s="35">
        <v>130</v>
      </c>
      <c r="E30" s="9">
        <f t="shared" si="2"/>
        <v>137.15</v>
      </c>
      <c r="F30" s="9">
        <f t="shared" si="1"/>
        <v>144.69325</v>
      </c>
    </row>
    <row r="31" spans="1:6" ht="63.75">
      <c r="A31" s="10" t="s">
        <v>150</v>
      </c>
      <c r="B31" s="10"/>
      <c r="C31" s="11" t="s">
        <v>154</v>
      </c>
      <c r="D31" s="35">
        <v>379.8</v>
      </c>
      <c r="E31" s="9">
        <f t="shared" si="2"/>
        <v>400.689</v>
      </c>
      <c r="F31" s="9">
        <f t="shared" si="1"/>
        <v>422.726895</v>
      </c>
    </row>
    <row r="32" spans="1:6" ht="55.5" customHeight="1">
      <c r="A32" s="10" t="s">
        <v>143</v>
      </c>
      <c r="B32" s="10"/>
      <c r="C32" s="16" t="s">
        <v>92</v>
      </c>
      <c r="D32" s="35">
        <v>3221.6</v>
      </c>
      <c r="E32" s="9">
        <f t="shared" si="2"/>
        <v>3398.788</v>
      </c>
      <c r="F32" s="9">
        <f t="shared" si="1"/>
        <v>3585.72134</v>
      </c>
    </row>
    <row r="33" spans="1:6" ht="53.25" customHeight="1">
      <c r="A33" s="2" t="s">
        <v>7</v>
      </c>
      <c r="B33" s="2" t="s">
        <v>8</v>
      </c>
      <c r="C33" s="16" t="s">
        <v>93</v>
      </c>
      <c r="D33" s="35">
        <v>431.5</v>
      </c>
      <c r="E33" s="9">
        <f>D33*103/100</f>
        <v>444.445</v>
      </c>
      <c r="F33" s="9">
        <f>E33*103/100</f>
        <v>457.77835</v>
      </c>
    </row>
    <row r="34" spans="1:6" ht="25.5">
      <c r="A34" s="31" t="s">
        <v>104</v>
      </c>
      <c r="B34" s="2"/>
      <c r="C34" s="16" t="s">
        <v>108</v>
      </c>
      <c r="D34" s="35">
        <v>7.9</v>
      </c>
      <c r="E34" s="9">
        <f aca="true" t="shared" si="3" ref="E34:F39">D34*105.5/100</f>
        <v>8.3345</v>
      </c>
      <c r="F34" s="9">
        <f t="shared" si="3"/>
        <v>8.7928975</v>
      </c>
    </row>
    <row r="35" spans="1:6" ht="25.5">
      <c r="A35" s="31" t="s">
        <v>105</v>
      </c>
      <c r="B35" s="2"/>
      <c r="C35" s="16" t="s">
        <v>109</v>
      </c>
      <c r="D35" s="35"/>
      <c r="E35" s="9">
        <f t="shared" si="3"/>
        <v>0</v>
      </c>
      <c r="F35" s="9">
        <f t="shared" si="3"/>
        <v>0</v>
      </c>
    </row>
    <row r="36" spans="1:6" ht="12.75" hidden="1">
      <c r="A36" s="31" t="s">
        <v>106</v>
      </c>
      <c r="B36" s="2"/>
      <c r="C36" s="16" t="s">
        <v>110</v>
      </c>
      <c r="D36" s="35"/>
      <c r="E36" s="9">
        <f t="shared" si="3"/>
        <v>0</v>
      </c>
      <c r="F36" s="9">
        <f t="shared" si="3"/>
        <v>0</v>
      </c>
    </row>
    <row r="37" spans="1:6" ht="12.75">
      <c r="A37" s="31" t="s">
        <v>107</v>
      </c>
      <c r="B37" s="2"/>
      <c r="C37" s="16" t="s">
        <v>111</v>
      </c>
      <c r="D37" s="35">
        <v>240.2</v>
      </c>
      <c r="E37" s="9">
        <f t="shared" si="3"/>
        <v>253.41099999999997</v>
      </c>
      <c r="F37" s="9">
        <f t="shared" si="3"/>
        <v>267.34860499999996</v>
      </c>
    </row>
    <row r="38" spans="1:6" ht="20.25" customHeight="1" hidden="1">
      <c r="A38" s="31" t="s">
        <v>102</v>
      </c>
      <c r="B38" s="47" t="s">
        <v>103</v>
      </c>
      <c r="C38" s="47"/>
      <c r="D38" s="35"/>
      <c r="E38" s="9">
        <f t="shared" si="3"/>
        <v>0</v>
      </c>
      <c r="F38" s="9">
        <f t="shared" si="3"/>
        <v>0</v>
      </c>
    </row>
    <row r="39" spans="1:6" ht="67.5" customHeight="1">
      <c r="A39" s="2" t="s">
        <v>145</v>
      </c>
      <c r="B39" s="14"/>
      <c r="C39" s="16" t="s">
        <v>146</v>
      </c>
      <c r="D39" s="35">
        <v>58.5</v>
      </c>
      <c r="E39" s="9">
        <f t="shared" si="3"/>
        <v>61.7175</v>
      </c>
      <c r="F39" s="9">
        <f t="shared" si="3"/>
        <v>65.1119625</v>
      </c>
    </row>
    <row r="40" spans="1:6" ht="38.25" hidden="1">
      <c r="A40" s="2" t="s">
        <v>89</v>
      </c>
      <c r="B40" s="14"/>
      <c r="C40" s="13" t="s">
        <v>82</v>
      </c>
      <c r="D40" s="35"/>
      <c r="E40" s="9"/>
      <c r="F40" s="9"/>
    </row>
    <row r="41" spans="1:6" ht="78" customHeight="1">
      <c r="A41" s="8" t="s">
        <v>9</v>
      </c>
      <c r="B41" s="48" t="s">
        <v>100</v>
      </c>
      <c r="C41" s="48"/>
      <c r="D41" s="35">
        <v>63.7</v>
      </c>
      <c r="E41" s="9">
        <f>D41*100/100</f>
        <v>63.7</v>
      </c>
      <c r="F41" s="9">
        <f>E41*100/100</f>
        <v>63.7</v>
      </c>
    </row>
    <row r="42" spans="1:6" ht="40.5" customHeight="1">
      <c r="A42" s="8" t="s">
        <v>10</v>
      </c>
      <c r="B42" s="15"/>
      <c r="C42" s="16" t="s">
        <v>94</v>
      </c>
      <c r="D42" s="35">
        <v>10.9</v>
      </c>
      <c r="E42" s="9">
        <f aca="true" t="shared" si="4" ref="E42:E56">D42*100/100</f>
        <v>10.9</v>
      </c>
      <c r="F42" s="9">
        <f aca="true" t="shared" si="5" ref="F42:F56">E42*100/100</f>
        <v>10.9</v>
      </c>
    </row>
    <row r="43" spans="1:6" ht="39" customHeight="1">
      <c r="A43" s="8" t="s">
        <v>11</v>
      </c>
      <c r="B43" s="15"/>
      <c r="C43" s="15" t="s">
        <v>95</v>
      </c>
      <c r="D43" s="35">
        <v>56</v>
      </c>
      <c r="E43" s="9">
        <f t="shared" si="4"/>
        <v>56</v>
      </c>
      <c r="F43" s="9">
        <f t="shared" si="5"/>
        <v>56</v>
      </c>
    </row>
    <row r="44" spans="1:6" ht="39" customHeight="1">
      <c r="A44" s="8" t="s">
        <v>135</v>
      </c>
      <c r="B44" s="15"/>
      <c r="C44" s="15" t="s">
        <v>134</v>
      </c>
      <c r="D44" s="35">
        <v>10</v>
      </c>
      <c r="E44" s="9">
        <f t="shared" si="4"/>
        <v>10</v>
      </c>
      <c r="F44" s="9">
        <f t="shared" si="5"/>
        <v>10</v>
      </c>
    </row>
    <row r="45" spans="1:6" ht="24.75" customHeight="1" hidden="1">
      <c r="A45" s="8" t="s">
        <v>12</v>
      </c>
      <c r="B45" s="15"/>
      <c r="C45" s="15" t="s">
        <v>13</v>
      </c>
      <c r="D45" s="35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5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119</v>
      </c>
      <c r="D47" s="35"/>
      <c r="E47" s="9">
        <f t="shared" si="4"/>
        <v>0</v>
      </c>
      <c r="F47" s="9">
        <f t="shared" si="5"/>
        <v>0</v>
      </c>
    </row>
    <row r="48" spans="1:6" ht="25.5">
      <c r="A48" s="8" t="s">
        <v>16</v>
      </c>
      <c r="B48" s="15"/>
      <c r="C48" s="16" t="s">
        <v>113</v>
      </c>
      <c r="D48" s="35">
        <v>306.7</v>
      </c>
      <c r="E48" s="9">
        <f t="shared" si="4"/>
        <v>306.7</v>
      </c>
      <c r="F48" s="9">
        <f t="shared" si="5"/>
        <v>306.7</v>
      </c>
    </row>
    <row r="49" spans="1:6" ht="25.5">
      <c r="A49" s="8" t="s">
        <v>72</v>
      </c>
      <c r="B49" s="15"/>
      <c r="C49" s="15" t="s">
        <v>96</v>
      </c>
      <c r="D49" s="35">
        <v>66.6</v>
      </c>
      <c r="E49" s="9">
        <f t="shared" si="4"/>
        <v>66.6</v>
      </c>
      <c r="F49" s="9">
        <f t="shared" si="5"/>
        <v>66.6</v>
      </c>
    </row>
    <row r="50" spans="1:6" ht="25.5">
      <c r="A50" s="8" t="s">
        <v>67</v>
      </c>
      <c r="B50" s="15"/>
      <c r="C50" s="15" t="s">
        <v>68</v>
      </c>
      <c r="D50" s="35">
        <v>95.3</v>
      </c>
      <c r="E50" s="9">
        <f t="shared" si="4"/>
        <v>95.3</v>
      </c>
      <c r="F50" s="9">
        <f t="shared" si="5"/>
        <v>95.3</v>
      </c>
    </row>
    <row r="51" spans="1:6" ht="26.25" customHeight="1" hidden="1">
      <c r="A51" s="8" t="s">
        <v>17</v>
      </c>
      <c r="B51" s="15"/>
      <c r="C51" s="15" t="s">
        <v>18</v>
      </c>
      <c r="D51" s="35"/>
      <c r="E51" s="9">
        <f t="shared" si="4"/>
        <v>0</v>
      </c>
      <c r="F51" s="9">
        <f t="shared" si="5"/>
        <v>0</v>
      </c>
    </row>
    <row r="52" spans="1:6" ht="41.25" customHeight="1">
      <c r="A52" s="8" t="s">
        <v>19</v>
      </c>
      <c r="B52" s="15"/>
      <c r="C52" s="15" t="s">
        <v>97</v>
      </c>
      <c r="D52" s="35">
        <v>70.7</v>
      </c>
      <c r="E52" s="9">
        <f t="shared" si="4"/>
        <v>70.7</v>
      </c>
      <c r="F52" s="9">
        <f t="shared" si="5"/>
        <v>70.7</v>
      </c>
    </row>
    <row r="53" spans="1:6" ht="29.25" customHeight="1" hidden="1">
      <c r="A53" s="8" t="s">
        <v>20</v>
      </c>
      <c r="B53" s="15"/>
      <c r="C53" s="15" t="s">
        <v>21</v>
      </c>
      <c r="D53" s="35"/>
      <c r="E53" s="9">
        <f t="shared" si="4"/>
        <v>0</v>
      </c>
      <c r="F53" s="9">
        <f t="shared" si="5"/>
        <v>0</v>
      </c>
    </row>
    <row r="54" spans="1:6" ht="42" customHeight="1">
      <c r="A54" s="8" t="s">
        <v>91</v>
      </c>
      <c r="B54" s="15"/>
      <c r="C54" s="29" t="s">
        <v>98</v>
      </c>
      <c r="D54" s="35">
        <v>450.7</v>
      </c>
      <c r="E54" s="9">
        <f t="shared" si="4"/>
        <v>450.7</v>
      </c>
      <c r="F54" s="9">
        <f t="shared" si="5"/>
        <v>450.7</v>
      </c>
    </row>
    <row r="55" spans="1:6" ht="51">
      <c r="A55" s="8" t="s">
        <v>126</v>
      </c>
      <c r="B55" s="15"/>
      <c r="C55" s="32" t="s">
        <v>127</v>
      </c>
      <c r="D55" s="35">
        <v>9.3</v>
      </c>
      <c r="E55" s="9">
        <f t="shared" si="4"/>
        <v>9.3</v>
      </c>
      <c r="F55" s="9">
        <f t="shared" si="5"/>
        <v>9.3</v>
      </c>
    </row>
    <row r="56" spans="1:6" ht="27" customHeight="1">
      <c r="A56" s="8" t="s">
        <v>22</v>
      </c>
      <c r="B56" s="15"/>
      <c r="C56" s="29" t="s">
        <v>23</v>
      </c>
      <c r="D56" s="35">
        <v>213.7</v>
      </c>
      <c r="E56" s="9">
        <f t="shared" si="4"/>
        <v>213.7</v>
      </c>
      <c r="F56" s="9">
        <f t="shared" si="5"/>
        <v>213.7</v>
      </c>
    </row>
    <row r="57" spans="1:6" ht="14.25" customHeight="1">
      <c r="A57" s="44" t="s">
        <v>24</v>
      </c>
      <c r="B57" s="44"/>
      <c r="C57" s="44"/>
      <c r="D57" s="37">
        <f>SUM(D13:D56)</f>
        <v>111331.09999999999</v>
      </c>
      <c r="E57" s="17">
        <f>SUM(E13:E56)</f>
        <v>115850.08104238768</v>
      </c>
      <c r="F57" s="17">
        <f>SUM(F13:F56)</f>
        <v>119833.66550848373</v>
      </c>
    </row>
    <row r="58" spans="1:6" ht="27" customHeight="1">
      <c r="A58" s="5" t="s">
        <v>25</v>
      </c>
      <c r="B58" s="46" t="s">
        <v>26</v>
      </c>
      <c r="C58" s="46"/>
      <c r="D58" s="37">
        <f>D59</f>
        <v>986555.8139999999</v>
      </c>
      <c r="E58" s="17">
        <f>E59</f>
        <v>0</v>
      </c>
      <c r="F58" s="17">
        <f>F59</f>
        <v>0</v>
      </c>
    </row>
    <row r="59" spans="1:6" ht="24.75" customHeight="1">
      <c r="A59" s="5" t="s">
        <v>27</v>
      </c>
      <c r="B59" s="46" t="s">
        <v>28</v>
      </c>
      <c r="C59" s="46"/>
      <c r="D59" s="37">
        <f>D60+D63+D69+D95</f>
        <v>986555.8139999999</v>
      </c>
      <c r="E59" s="17">
        <f>E60+E63+E69+E95</f>
        <v>0</v>
      </c>
      <c r="F59" s="17">
        <f>F60+F63+F69+F95</f>
        <v>0</v>
      </c>
    </row>
    <row r="60" spans="1:6" ht="17.25" customHeight="1">
      <c r="A60" s="5" t="s">
        <v>29</v>
      </c>
      <c r="B60" s="48" t="s">
        <v>66</v>
      </c>
      <c r="C60" s="48"/>
      <c r="D60" s="37">
        <f>D61+D62</f>
        <v>119225.32800000001</v>
      </c>
      <c r="E60" s="17">
        <f>E61+E62</f>
        <v>0</v>
      </c>
      <c r="F60" s="17">
        <f>F61+F62</f>
        <v>0</v>
      </c>
    </row>
    <row r="61" spans="1:6" ht="12" customHeight="1">
      <c r="A61" s="8" t="s">
        <v>157</v>
      </c>
      <c r="B61" s="18"/>
      <c r="C61" s="15" t="s">
        <v>30</v>
      </c>
      <c r="D61" s="38">
        <v>114176.653</v>
      </c>
      <c r="E61" s="9"/>
      <c r="F61" s="9"/>
    </row>
    <row r="62" spans="1:6" ht="25.5">
      <c r="A62" s="8" t="s">
        <v>167</v>
      </c>
      <c r="B62" s="18"/>
      <c r="C62" s="15" t="s">
        <v>73</v>
      </c>
      <c r="D62" s="38">
        <v>5048.675</v>
      </c>
      <c r="E62" s="9"/>
      <c r="F62" s="9"/>
    </row>
    <row r="63" spans="1:6" s="3" customFormat="1" ht="19.5" customHeight="1">
      <c r="A63" s="5" t="s">
        <v>31</v>
      </c>
      <c r="B63" s="18"/>
      <c r="C63" s="18" t="s">
        <v>32</v>
      </c>
      <c r="D63" s="37">
        <f>D67+D68+D64+D65+D66</f>
        <v>26984.692</v>
      </c>
      <c r="E63" s="17">
        <f>E67+E68+E64</f>
        <v>0</v>
      </c>
      <c r="F63" s="17">
        <f>F67+F68+F64</f>
        <v>0</v>
      </c>
    </row>
    <row r="64" spans="1:6" s="3" customFormat="1" ht="25.5" hidden="1">
      <c r="A64" s="8" t="s">
        <v>88</v>
      </c>
      <c r="B64" s="18"/>
      <c r="C64" s="15" t="s">
        <v>33</v>
      </c>
      <c r="D64" s="38"/>
      <c r="E64" s="9"/>
      <c r="F64" s="9"/>
    </row>
    <row r="65" spans="1:6" s="3" customFormat="1" ht="25.5">
      <c r="A65" s="8" t="s">
        <v>161</v>
      </c>
      <c r="B65" s="18"/>
      <c r="C65" s="39" t="s">
        <v>162</v>
      </c>
      <c r="D65" s="38">
        <v>21944.117</v>
      </c>
      <c r="E65" s="9" t="e">
        <f>#REF!+#REF!+#REF!+#REF!</f>
        <v>#REF!</v>
      </c>
      <c r="F65" s="9" t="e">
        <f>#REF!+#REF!+#REF!+#REF!</f>
        <v>#REF!</v>
      </c>
    </row>
    <row r="66" spans="1:6" s="3" customFormat="1" ht="51">
      <c r="A66" s="8" t="s">
        <v>168</v>
      </c>
      <c r="B66" s="18"/>
      <c r="C66" s="39" t="s">
        <v>172</v>
      </c>
      <c r="D66" s="38">
        <v>4040.575</v>
      </c>
      <c r="E66" s="9"/>
      <c r="F66" s="9"/>
    </row>
    <row r="67" spans="1:6" ht="57.75" customHeight="1">
      <c r="A67" s="8" t="s">
        <v>163</v>
      </c>
      <c r="B67" s="48" t="s">
        <v>164</v>
      </c>
      <c r="C67" s="48"/>
      <c r="D67" s="38">
        <v>1000</v>
      </c>
      <c r="E67" s="9"/>
      <c r="F67" s="9"/>
    </row>
    <row r="68" spans="1:6" ht="12.75" hidden="1">
      <c r="A68" s="8" t="s">
        <v>69</v>
      </c>
      <c r="B68" s="15"/>
      <c r="C68" s="15" t="s">
        <v>70</v>
      </c>
      <c r="D68" s="38"/>
      <c r="E68" s="9"/>
      <c r="F68" s="9"/>
    </row>
    <row r="69" spans="1:6" ht="16.5" customHeight="1">
      <c r="A69" s="5" t="s">
        <v>34</v>
      </c>
      <c r="B69" s="46" t="s">
        <v>35</v>
      </c>
      <c r="C69" s="46"/>
      <c r="D69" s="37">
        <f>D89+D77+D83+D84+D85+D90+D91</f>
        <v>840345.7939999999</v>
      </c>
      <c r="E69" s="17">
        <f>E70+E71+E72+E73+E74+E75+E89+E76+E77+E78+E79+E80+E81+E82+E83+E84+E85+E86+E87+E88+E91+E93+E94</f>
        <v>0</v>
      </c>
      <c r="F69" s="17">
        <f>F70+F71+F72+F73+F74+F75+F89+F76+F77+F78+F79+F80+F81+F82+F83+F84+F85+F86+F87+F88+F91+F93+F94</f>
        <v>0</v>
      </c>
    </row>
    <row r="70" spans="1:6" ht="25.5" hidden="1">
      <c r="A70" s="8" t="s">
        <v>36</v>
      </c>
      <c r="B70" s="18"/>
      <c r="C70" s="15" t="s">
        <v>37</v>
      </c>
      <c r="D70" s="38"/>
      <c r="E70" s="9"/>
      <c r="F70" s="9"/>
    </row>
    <row r="71" spans="1:6" ht="27" customHeight="1" hidden="1">
      <c r="A71" s="8" t="s">
        <v>38</v>
      </c>
      <c r="B71" s="15"/>
      <c r="C71" s="15" t="s">
        <v>39</v>
      </c>
      <c r="D71" s="38"/>
      <c r="E71" s="9"/>
      <c r="F71" s="9"/>
    </row>
    <row r="72" spans="1:6" ht="38.25" hidden="1">
      <c r="A72" s="8" t="s">
        <v>129</v>
      </c>
      <c r="B72" s="15"/>
      <c r="C72" s="15" t="s">
        <v>130</v>
      </c>
      <c r="D72" s="38"/>
      <c r="E72" s="9"/>
      <c r="F72" s="9"/>
    </row>
    <row r="73" spans="1:6" ht="36.75" customHeight="1" hidden="1">
      <c r="A73" s="8" t="s">
        <v>40</v>
      </c>
      <c r="B73" s="18"/>
      <c r="C73" s="15" t="s">
        <v>41</v>
      </c>
      <c r="D73" s="38"/>
      <c r="E73" s="9"/>
      <c r="F73" s="9"/>
    </row>
    <row r="74" spans="1:6" ht="38.25" hidden="1">
      <c r="A74" s="8" t="s">
        <v>42</v>
      </c>
      <c r="B74" s="18"/>
      <c r="C74" s="15" t="s">
        <v>128</v>
      </c>
      <c r="D74" s="38"/>
      <c r="E74" s="9"/>
      <c r="F74" s="9"/>
    </row>
    <row r="75" spans="1:6" ht="25.5" hidden="1">
      <c r="A75" s="8" t="s">
        <v>43</v>
      </c>
      <c r="B75" s="18"/>
      <c r="C75" s="15" t="s">
        <v>44</v>
      </c>
      <c r="D75" s="38"/>
      <c r="E75" s="9"/>
      <c r="F75" s="9"/>
    </row>
    <row r="76" spans="1:6" ht="34.5" customHeight="1" hidden="1">
      <c r="A76" s="8" t="s">
        <v>46</v>
      </c>
      <c r="B76" s="18"/>
      <c r="C76" s="15" t="s">
        <v>47</v>
      </c>
      <c r="D76" s="38"/>
      <c r="E76" s="9"/>
      <c r="F76" s="9"/>
    </row>
    <row r="77" spans="1:6" ht="25.5" customHeight="1">
      <c r="A77" s="8" t="s">
        <v>159</v>
      </c>
      <c r="B77" s="18"/>
      <c r="C77" s="15" t="s">
        <v>48</v>
      </c>
      <c r="D77" s="38">
        <v>8353.632</v>
      </c>
      <c r="E77" s="9"/>
      <c r="F77" s="9"/>
    </row>
    <row r="78" spans="1:6" ht="36.75" customHeight="1" hidden="1">
      <c r="A78" s="8" t="s">
        <v>49</v>
      </c>
      <c r="B78" s="18"/>
      <c r="C78" s="15" t="s">
        <v>50</v>
      </c>
      <c r="D78" s="38"/>
      <c r="E78" s="9"/>
      <c r="F78" s="9"/>
    </row>
    <row r="79" spans="1:6" ht="27.75" customHeight="1" hidden="1">
      <c r="A79" s="8" t="s">
        <v>51</v>
      </c>
      <c r="B79" s="18"/>
      <c r="C79" s="15" t="s">
        <v>52</v>
      </c>
      <c r="D79" s="38"/>
      <c r="E79" s="9"/>
      <c r="F79" s="9"/>
    </row>
    <row r="80" spans="1:6" ht="25.5" customHeight="1" hidden="1">
      <c r="A80" s="8" t="s">
        <v>53</v>
      </c>
      <c r="B80" s="18"/>
      <c r="C80" s="15" t="s">
        <v>54</v>
      </c>
      <c r="D80" s="38"/>
      <c r="E80" s="9"/>
      <c r="F80" s="9"/>
    </row>
    <row r="81" spans="1:6" ht="39.75" customHeight="1" hidden="1">
      <c r="A81" s="8" t="s">
        <v>55</v>
      </c>
      <c r="B81" s="18"/>
      <c r="C81" s="15" t="s">
        <v>56</v>
      </c>
      <c r="D81" s="38"/>
      <c r="E81" s="9"/>
      <c r="F81" s="9"/>
    </row>
    <row r="82" spans="1:6" ht="25.5">
      <c r="A82" s="8" t="s">
        <v>57</v>
      </c>
      <c r="B82" s="18"/>
      <c r="C82" s="15" t="s">
        <v>54</v>
      </c>
      <c r="D82" s="38"/>
      <c r="E82" s="9"/>
      <c r="F82" s="9"/>
    </row>
    <row r="83" spans="1:6" ht="26.25" customHeight="1">
      <c r="A83" s="8" t="s">
        <v>160</v>
      </c>
      <c r="B83" s="18"/>
      <c r="C83" s="15" t="s">
        <v>58</v>
      </c>
      <c r="D83" s="38">
        <v>800091.469</v>
      </c>
      <c r="E83" s="9"/>
      <c r="F83" s="9"/>
    </row>
    <row r="84" spans="1:6" ht="25.5" customHeight="1">
      <c r="A84" s="8" t="s">
        <v>165</v>
      </c>
      <c r="B84" s="18"/>
      <c r="C84" s="15" t="s">
        <v>50</v>
      </c>
      <c r="D84" s="38">
        <v>4890.46</v>
      </c>
      <c r="E84" s="9"/>
      <c r="F84" s="9"/>
    </row>
    <row r="85" spans="1:6" ht="51" customHeight="1">
      <c r="A85" s="8" t="s">
        <v>166</v>
      </c>
      <c r="B85" s="18"/>
      <c r="C85" s="15" t="s">
        <v>61</v>
      </c>
      <c r="D85" s="38">
        <v>12218.2</v>
      </c>
      <c r="E85" s="9"/>
      <c r="F85" s="9"/>
    </row>
    <row r="86" spans="1:6" ht="38.25" hidden="1">
      <c r="A86" s="8" t="s">
        <v>59</v>
      </c>
      <c r="B86" s="18"/>
      <c r="C86" s="15" t="s">
        <v>60</v>
      </c>
      <c r="D86" s="38"/>
      <c r="E86" s="9"/>
      <c r="F86" s="9"/>
    </row>
    <row r="87" spans="1:6" ht="63.75" hidden="1">
      <c r="A87" s="8" t="s">
        <v>74</v>
      </c>
      <c r="B87" s="18"/>
      <c r="C87" s="30" t="s">
        <v>76</v>
      </c>
      <c r="D87" s="38"/>
      <c r="E87" s="9"/>
      <c r="F87" s="9"/>
    </row>
    <row r="88" spans="1:6" ht="51" hidden="1">
      <c r="A88" s="8" t="s">
        <v>75</v>
      </c>
      <c r="B88" s="18"/>
      <c r="C88" s="30" t="s">
        <v>77</v>
      </c>
      <c r="D88" s="38"/>
      <c r="E88" s="9"/>
      <c r="F88" s="9"/>
    </row>
    <row r="89" spans="1:6" ht="38.25">
      <c r="A89" s="8" t="s">
        <v>158</v>
      </c>
      <c r="B89" s="18"/>
      <c r="C89" s="15" t="s">
        <v>45</v>
      </c>
      <c r="D89" s="38">
        <v>1860.546</v>
      </c>
      <c r="E89" s="9"/>
      <c r="F89" s="9"/>
    </row>
    <row r="90" spans="1:6" ht="38.25">
      <c r="A90" s="8" t="s">
        <v>169</v>
      </c>
      <c r="B90" s="18"/>
      <c r="C90" s="15" t="s">
        <v>171</v>
      </c>
      <c r="D90" s="38">
        <v>16.35</v>
      </c>
      <c r="E90" s="9"/>
      <c r="F90" s="9"/>
    </row>
    <row r="91" spans="1:6" ht="12.75">
      <c r="A91" s="8" t="s">
        <v>170</v>
      </c>
      <c r="B91" s="18"/>
      <c r="C91" s="15" t="s">
        <v>62</v>
      </c>
      <c r="D91" s="38">
        <v>12915.137</v>
      </c>
      <c r="E91" s="9"/>
      <c r="F91" s="9"/>
    </row>
    <row r="92" spans="1:6" ht="12.75" hidden="1">
      <c r="A92" s="8"/>
      <c r="B92" s="18"/>
      <c r="C92" s="15"/>
      <c r="D92" s="38"/>
      <c r="E92" s="9"/>
      <c r="F92" s="9"/>
    </row>
    <row r="93" spans="1:6" ht="25.5" customHeight="1" hidden="1">
      <c r="A93" s="8" t="s">
        <v>80</v>
      </c>
      <c r="B93" s="18"/>
      <c r="C93" s="15" t="s">
        <v>63</v>
      </c>
      <c r="D93" s="38"/>
      <c r="E93" s="9"/>
      <c r="F93" s="9"/>
    </row>
    <row r="94" spans="1:6" ht="51" hidden="1">
      <c r="A94" s="8" t="s">
        <v>79</v>
      </c>
      <c r="B94" s="18"/>
      <c r="C94" s="15" t="s">
        <v>64</v>
      </c>
      <c r="D94" s="38"/>
      <c r="E94" s="9"/>
      <c r="F94" s="9"/>
    </row>
    <row r="95" spans="1:6" s="3" customFormat="1" ht="12.75" hidden="1">
      <c r="A95" s="5" t="s">
        <v>131</v>
      </c>
      <c r="B95" s="18"/>
      <c r="C95" s="18" t="s">
        <v>132</v>
      </c>
      <c r="D95" s="37">
        <f>D96</f>
        <v>0</v>
      </c>
      <c r="E95" s="17">
        <f>E96</f>
        <v>0</v>
      </c>
      <c r="F95" s="17">
        <f>F96</f>
        <v>0</v>
      </c>
    </row>
    <row r="96" spans="1:6" ht="25.5" hidden="1">
      <c r="A96" s="8" t="s">
        <v>78</v>
      </c>
      <c r="B96" s="18"/>
      <c r="C96" s="15" t="s">
        <v>81</v>
      </c>
      <c r="D96" s="38"/>
      <c r="E96" s="9"/>
      <c r="F96" s="9"/>
    </row>
    <row r="97" spans="1:6" ht="12.75">
      <c r="A97" s="44" t="s">
        <v>65</v>
      </c>
      <c r="B97" s="44"/>
      <c r="C97" s="44"/>
      <c r="D97" s="37">
        <f>D57+D58</f>
        <v>1097886.9139999999</v>
      </c>
      <c r="E97" s="17">
        <f>E57+E58</f>
        <v>115850.08104238768</v>
      </c>
      <c r="F97" s="17">
        <f>F57+F58</f>
        <v>119833.66550848373</v>
      </c>
    </row>
    <row r="98" spans="1:9" ht="12.75">
      <c r="A98" s="23"/>
      <c r="B98" s="23"/>
      <c r="C98" s="23"/>
      <c r="D98" s="24"/>
      <c r="E98" s="24"/>
      <c r="F98" s="24"/>
      <c r="I98" s="36">
        <f>D97-967232.9</f>
        <v>130654.01399999985</v>
      </c>
    </row>
    <row r="99" spans="1:6" ht="15.75" customHeight="1">
      <c r="A99" s="41"/>
      <c r="B99" s="41"/>
      <c r="C99" s="41"/>
      <c r="D99" s="41"/>
      <c r="E99"/>
      <c r="F99"/>
    </row>
    <row r="100" spans="1:6" ht="13.5" customHeight="1">
      <c r="A100" s="41"/>
      <c r="B100" s="41"/>
      <c r="C100" s="41"/>
      <c r="D100" s="41"/>
      <c r="E100"/>
      <c r="F100"/>
    </row>
    <row r="101" spans="1:6" ht="14.25">
      <c r="A101" s="21"/>
      <c r="B101" s="21"/>
      <c r="C101" s="21"/>
      <c r="D101" s="19"/>
      <c r="E101" s="19"/>
      <c r="F101" s="19"/>
    </row>
    <row r="102" spans="1:6" ht="14.25">
      <c r="A102" s="21"/>
      <c r="B102" s="21"/>
      <c r="C102" s="21"/>
      <c r="D102" s="19"/>
      <c r="E102" s="19"/>
      <c r="F102" s="19"/>
    </row>
    <row r="103" spans="1:6" ht="14.25">
      <c r="A103" s="21"/>
      <c r="B103" s="21"/>
      <c r="C103" s="21"/>
      <c r="D103" s="19"/>
      <c r="E103" s="19"/>
      <c r="F103" s="19"/>
    </row>
    <row r="104" spans="1:6" ht="14.25">
      <c r="A104" s="21"/>
      <c r="B104" s="21"/>
      <c r="C104" s="21"/>
      <c r="D104" s="19"/>
      <c r="E104" s="19"/>
      <c r="F104" s="19"/>
    </row>
    <row r="105" spans="1:6" ht="14.25">
      <c r="A105" s="21"/>
      <c r="B105" s="21"/>
      <c r="C105" s="21"/>
      <c r="D105" s="19"/>
      <c r="E105" s="19"/>
      <c r="F105" s="19"/>
    </row>
    <row r="106" spans="1:6" ht="14.25">
      <c r="A106" s="21"/>
      <c r="B106" s="21"/>
      <c r="C106" s="21"/>
      <c r="D106" s="19"/>
      <c r="E106" s="19"/>
      <c r="F106" s="19"/>
    </row>
    <row r="107" spans="1:6" ht="14.25">
      <c r="A107" s="21"/>
      <c r="B107" s="21"/>
      <c r="C107" s="21"/>
      <c r="D107" s="19"/>
      <c r="E107" s="19"/>
      <c r="F107" s="19"/>
    </row>
    <row r="108" spans="1:6" ht="14.25">
      <c r="A108" s="21"/>
      <c r="B108" s="21"/>
      <c r="C108" s="21"/>
      <c r="D108" s="19"/>
      <c r="E108" s="19"/>
      <c r="F108" s="19"/>
    </row>
    <row r="109" spans="1:6" ht="14.25">
      <c r="A109" s="21"/>
      <c r="B109" s="21"/>
      <c r="C109" s="21"/>
      <c r="D109" s="19"/>
      <c r="E109" s="19"/>
      <c r="F109" s="19"/>
    </row>
    <row r="110" spans="1:6" ht="14.25">
      <c r="A110" s="21"/>
      <c r="B110" s="21"/>
      <c r="C110" s="21"/>
      <c r="D110" s="19"/>
      <c r="E110" s="19"/>
      <c r="F110" s="19"/>
    </row>
    <row r="111" spans="1:6" ht="14.25">
      <c r="A111" s="21"/>
      <c r="B111" s="21"/>
      <c r="C111" s="21"/>
      <c r="D111" s="19"/>
      <c r="E111" s="19"/>
      <c r="F111" s="19"/>
    </row>
    <row r="112" spans="1:6" ht="14.25">
      <c r="A112" s="22"/>
      <c r="B112" s="22"/>
      <c r="C112" s="22"/>
      <c r="D112" s="20"/>
      <c r="E112" s="20"/>
      <c r="F112" s="20"/>
    </row>
    <row r="113" spans="1:6" ht="14.25">
      <c r="A113" s="22"/>
      <c r="B113" s="22"/>
      <c r="C113" s="22"/>
      <c r="D113" s="20"/>
      <c r="E113" s="20"/>
      <c r="F113" s="20"/>
    </row>
    <row r="114" spans="1:6" ht="14.25">
      <c r="A114" s="22"/>
      <c r="B114" s="22"/>
      <c r="C114" s="22"/>
      <c r="D114" s="20"/>
      <c r="E114" s="20"/>
      <c r="F114" s="20"/>
    </row>
    <row r="115" spans="1:6" ht="14.25">
      <c r="A115" s="22"/>
      <c r="B115" s="22"/>
      <c r="C115" s="22"/>
      <c r="D115" s="20"/>
      <c r="E115" s="20"/>
      <c r="F115" s="20"/>
    </row>
    <row r="116" spans="1:6" ht="14.25">
      <c r="A116" s="22"/>
      <c r="B116" s="22"/>
      <c r="C116" s="22"/>
      <c r="D116" s="20"/>
      <c r="E116" s="20"/>
      <c r="F116" s="20"/>
    </row>
    <row r="117" spans="1:6" ht="14.25">
      <c r="A117" s="22"/>
      <c r="B117" s="22"/>
      <c r="C117" s="22"/>
      <c r="D117" s="20"/>
      <c r="E117" s="20"/>
      <c r="F117" s="20"/>
    </row>
  </sheetData>
  <sheetProtection/>
  <mergeCells count="32">
    <mergeCell ref="A1:D1"/>
    <mergeCell ref="A2:D2"/>
    <mergeCell ref="A3:D3"/>
    <mergeCell ref="C4:D4"/>
    <mergeCell ref="A11:B11"/>
    <mergeCell ref="A5:D5"/>
    <mergeCell ref="A14:B14"/>
    <mergeCell ref="A17:B17"/>
    <mergeCell ref="A7:D7"/>
    <mergeCell ref="A9:B10"/>
    <mergeCell ref="C9:C10"/>
    <mergeCell ref="A29:B29"/>
    <mergeCell ref="A100:D100"/>
    <mergeCell ref="B38:C38"/>
    <mergeCell ref="A30:B30"/>
    <mergeCell ref="A97:C97"/>
    <mergeCell ref="B59:C59"/>
    <mergeCell ref="A28:B28"/>
    <mergeCell ref="B58:C58"/>
    <mergeCell ref="B67:C67"/>
    <mergeCell ref="B60:C60"/>
    <mergeCell ref="B41:C41"/>
    <mergeCell ref="E9:E10"/>
    <mergeCell ref="A99:D99"/>
    <mergeCell ref="A12:C12"/>
    <mergeCell ref="A27:B27"/>
    <mergeCell ref="A57:C57"/>
    <mergeCell ref="F9:F10"/>
    <mergeCell ref="D9:D10"/>
    <mergeCell ref="A25:B25"/>
    <mergeCell ref="B69:C69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2017-03-15T06:04:41Z</cp:lastPrinted>
  <dcterms:created xsi:type="dcterms:W3CDTF">2002-01-25T11:20:01Z</dcterms:created>
  <dcterms:modified xsi:type="dcterms:W3CDTF">2017-11-03T06:36:16Z</dcterms:modified>
  <cp:category/>
  <cp:version/>
  <cp:contentType/>
  <cp:contentStatus/>
</cp:coreProperties>
</file>