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360" windowWidth="12810" windowHeight="8775" activeTab="0"/>
  </bookViews>
  <sheets>
    <sheet name="доходы район" sheetId="1" r:id="rId1"/>
  </sheets>
  <definedNames>
    <definedName name="_xlfn.BAHTTEXT" hidden="1">#NAME?</definedName>
    <definedName name="В175">#REF!</definedName>
    <definedName name="_xlnm.Print_Titles" localSheetId="0">'доходы район'!$9:$11</definedName>
    <definedName name="_xlnm.Print_Area" localSheetId="0">'доходы район'!$A$1:$F$97</definedName>
  </definedNames>
  <calcPr fullCalcOnLoad="1"/>
</workbook>
</file>

<file path=xl/sharedStrings.xml><?xml version="1.0" encoding="utf-8"?>
<sst xmlns="http://schemas.openxmlformats.org/spreadsheetml/2006/main" count="180" uniqueCount="175">
  <si>
    <t>Код бюджетной классификации РФ</t>
  </si>
  <si>
    <t>Наименование доходов</t>
  </si>
  <si>
    <t>Налоговые доходы</t>
  </si>
  <si>
    <t>1 01 02010 01 0000 110</t>
  </si>
  <si>
    <t>Единый налог на вмененный доход для отдельных видов деятельности</t>
  </si>
  <si>
    <t>Единый сельскохозяйственный налог</t>
  </si>
  <si>
    <t>1 08 03010 01 0000 110</t>
  </si>
  <si>
    <t>1 11 05025 05 0000 120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</si>
  <si>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строительства)</t>
  </si>
  <si>
    <t>1 16 03010 01 0000 140</t>
  </si>
  <si>
    <t>1 16 03030 01 0000 140</t>
  </si>
  <si>
    <t>1 16 06000 01 0000 140</t>
  </si>
  <si>
    <t>1 16 08000 01 0000 140</t>
  </si>
  <si>
    <t>Денежные взыскания (штрафы) за административные правонарушения в области государственного регулирования</t>
  </si>
  <si>
    <t>1 16 25010 01 0000 140</t>
  </si>
  <si>
    <t>Денежные взыскания (штрафы) за нарушение законодательства о недрах</t>
  </si>
  <si>
    <t>1 16 25030 01 0000 140</t>
  </si>
  <si>
    <t>1 16 27000 01 0000 140</t>
  </si>
  <si>
    <t>Денежные взыскания (штрафы) за нарушение Федерального закона "О пожарной безопасности"</t>
  </si>
  <si>
    <t>1 16 28000 01 0000 140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</si>
  <si>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</si>
  <si>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</si>
  <si>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</si>
  <si>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</si>
  <si>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ИТОГО СОБСТВЕННЫХ ДОХОДОВ</t>
  </si>
  <si>
    <t>2 00 00000 00 0000 000</t>
  </si>
  <si>
    <t>БЕЗВОЗМЕЗДНЫЕ ПОСТУПЛЕНИЯ ОТ ДРУГИХ БЮДЖЕТОВ БЮДЖЕТНОЙ СИСТЕМЫ РФ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</si>
  <si>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</si>
  <si>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</si>
  <si>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2 02 01000 00 0000 151</t>
  </si>
  <si>
    <t>Дотации на выравнивание уровней бюджетной обеспеченности</t>
  </si>
  <si>
    <t>2 02 02000 05 0000 151</t>
  </si>
  <si>
    <t>Субсидии от других бюджетов бюджетной системы РФ</t>
  </si>
  <si>
    <t>Субсидии бюджетам субъектов Российской Федерации на обеспечение жильем молодых семей</t>
  </si>
  <si>
    <t>2 02 02022 05 0000 151</t>
  </si>
  <si>
    <t>Субсидии бюджетам муниципальных районов на внедрение инновационных образовательных программ в общеобразовательных учреждениях</t>
  </si>
  <si>
    <t>2 02 02024 05 0000 151</t>
  </si>
  <si>
    <t>Субсидии бюджетам муниципальных районов на денежные выплаты медицинскому персоналу ФАПов, врачам, фельдшерам и медсестрам скорой медицинской помощи</t>
  </si>
  <si>
    <t>2 02 03000 00 0000 151</t>
  </si>
  <si>
    <t>Субвенции от других бюджетов бюджетной системы РФ</t>
  </si>
  <si>
    <t>2 02 03001 05 0000 151</t>
  </si>
  <si>
    <t>Субвенции местным бюджетам на оплату ЖКУ отдельным категориям граждан</t>
  </si>
  <si>
    <t>2 02 03008 05 0000 151</t>
  </si>
  <si>
    <t>Субвенции бюджетам муниципальных районовна обеспечение мер социальной поддержки ветеранов труда и тружеников тыла</t>
  </si>
  <si>
    <t>2 02 03009  05 0000 151</t>
  </si>
  <si>
    <t>Субвенции бюджетам муниципальных районов на осуществление расходов бюджетов по выплате ежемесячного пособия на ребенка</t>
  </si>
  <si>
    <t>2 02 03013 05 0000 151</t>
  </si>
  <si>
    <t>2 02 03014 05 0000 151</t>
  </si>
  <si>
    <t>Субвенции бюджетам муниципальных районов на поощрение лучшим учителям</t>
  </si>
  <si>
    <t>Субвенции местным бюджетам на осуществление полномочий по первичному воинскому учету на территориях где отсутствуют военные комиссариаты</t>
  </si>
  <si>
    <t>2 02 03020 05 0000 151</t>
  </si>
  <si>
    <t>Субвенции бюджетам муниципальных районов на выплату единовременных пособий при всех формах устройства детей, лишенных родительского попечения в семью</t>
  </si>
  <si>
    <t>Субвенции бюджетам муниципальных районов на ежемесячное денежное вознаграждение за классное руководство</t>
  </si>
  <si>
    <t>2 02 02051 05 0000 151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</si>
  <si>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</si>
  <si>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2 02 02052 05 0000 151</t>
  </si>
  <si>
    <t>Субвенции бюджетам муниципальных районов на внедрение инновационных образовательных программ в общеобразовательных учреждениях</t>
  </si>
  <si>
    <t>2 02 02040 05 0000151</t>
  </si>
  <si>
    <t xml:space="preserve">Субсидии местным бюджетам на предоставление гражданам субсидий на оплату жилого помещения и коммунальных услуг </t>
  </si>
  <si>
    <t>2 02 02025 05 0000151</t>
  </si>
  <si>
    <t>Средства местного бюджета получаемые по взаимным расчетм, в том числе компенсации дополнительных расходов, возникших в результате решений принятых органами госвласти</t>
  </si>
  <si>
    <t>2 02 03022 05 0000 151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</si>
  <si>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</si>
  <si>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2 02 03030 05 0000 151</t>
  </si>
  <si>
    <t>Обеспечение жильем инвалидов войны участников боевых действий, военнослужащих, проходивших военную службу в период Великой Отечественной Войны</t>
  </si>
  <si>
    <t>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</si>
  <si>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 бюджетам муниципальных районов</t>
  </si>
  <si>
    <t>Субсидии бюджетам муниципальных районов на предоставление субсидий молодым семьям для приобретения жилья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</si>
  <si>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</si>
  <si>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ВСЕГО ДОХОДОВ</t>
  </si>
  <si>
    <r>
      <t>Д</t>
    </r>
    <r>
      <rPr>
        <b/>
        <sz val="10"/>
        <rFont val="Times New Roman"/>
        <family val="1"/>
      </rPr>
      <t>отации от других бюджетов бюджетной системы РФ</t>
    </r>
  </si>
  <si>
    <t>1 16 25060 01 0000 140</t>
  </si>
  <si>
    <t>Денежные взыскания (штрафы) за нарушение земельного законодательства</t>
  </si>
  <si>
    <t>2 02 02999 05 0000 151</t>
  </si>
  <si>
    <t>Прочие субсидии бюджетам муниципальных районов</t>
  </si>
  <si>
    <t>2 02 01003 05 0000 151</t>
  </si>
  <si>
    <t>Налог, взимаемый с налогоплательщиков, выбравших в качестве объекта налогообложения доходы</t>
  </si>
  <si>
    <t>1 16 25050 01 0000 140</t>
  </si>
  <si>
    <t>Дотация бюджетам муниципальных районов на поддержку мер по обеспечению сбалансированности бюджетов</t>
  </si>
  <si>
    <t>2 02 03069 05 0000 151</t>
  </si>
  <si>
    <t>2 02 03070 05 0000 151</t>
  </si>
  <si>
    <t>Субвенции бюджетам муниципальных райнов на обеспечение жильем отдельных категорий граждан, установленных Федеральным законом от 12 января 1995 года № 5-ФЗ: "О ветеранах", в соответствии с Указом Президента РФ от 7 мая 2008 года № 714 "Об обеспечении жильем ВОВ 1941-1945 годов"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</si>
  <si>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зашите инвалидов в РФ"</t>
  </si>
  <si>
    <t>2 02 04999 05 0000 151</t>
  </si>
  <si>
    <t>2 02 04012 05 0000 151</t>
  </si>
  <si>
    <t>2 02 04008 05 0000 151</t>
  </si>
  <si>
    <t>Прочие межбюджетные трансферты, передаваемые бюджетам муниципальных районов</t>
  </si>
  <si>
    <t>Прочие доходы от оказания платных услуг получателями средств бюджетов муниципального района и компенсации затрат бюджетов муниципальных районов</t>
  </si>
  <si>
    <t>Приложение  4</t>
  </si>
  <si>
    <t>1 05 01011 01 0000 110</t>
  </si>
  <si>
    <t>1 05 01021 01 0000 110</t>
  </si>
  <si>
    <t>1 05 02010 02 0000 110</t>
  </si>
  <si>
    <t>1 05 03010 01 0000 110</t>
  </si>
  <si>
    <t>2 02 02008 05 0000 151</t>
  </si>
  <si>
    <t>1 01 02030 01 0000 110</t>
  </si>
  <si>
    <t>1 16 33050 05 0000 140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</si>
  <si>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</si>
  <si>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</si>
  <si>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</si>
  <si>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</si>
  <si>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</si>
  <si>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</si>
  <si>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</si>
  <si>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</si>
  <si>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 xml:space="preserve">                                                                                               к решению Совета Надтеречного муниципального района</t>
  </si>
  <si>
    <t xml:space="preserve"> 1 12 01050 01 0000 120</t>
  </si>
  <si>
    <t>Плата за иные виды негативное воздействие на окружающую среду</t>
  </si>
  <si>
    <t xml:space="preserve"> 1 12 01010 01 0000 120</t>
  </si>
  <si>
    <t xml:space="preserve"> 1 12 01020 01 0000 120</t>
  </si>
  <si>
    <t xml:space="preserve"> 1 12 01030 01 0000 120</t>
  </si>
  <si>
    <t xml:space="preserve">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</si>
  <si>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</si>
  <si>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</si>
  <si>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</si>
  <si>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</si>
  <si>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</si>
  <si>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Денежные взыскания (штрафы) за нарушение законодательства Российской Федерации об охране и использовании животного мира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</si>
  <si>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</si>
  <si>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</si>
  <si>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</si>
  <si>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1 05 01050 01 0000 110</t>
  </si>
  <si>
    <t>Минимальный налог, зачисляемый в бюджеты субъектов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</si>
  <si>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</si>
  <si>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</si>
  <si>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</si>
  <si>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</si>
  <si>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</si>
  <si>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</si>
  <si>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</si>
  <si>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</si>
  <si>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</si>
  <si>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</si>
  <si>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2 02 03004 05 0000 151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</si>
  <si>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</si>
  <si>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2 02 04000 00 0000 151</t>
  </si>
  <si>
    <t>Иные межбюджетные трансферты</t>
  </si>
  <si>
    <t>1 01 02040 01 0000 110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</si>
  <si>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</si>
  <si>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1 16 21050 05 0000 140</t>
  </si>
  <si>
    <t>Сумма на 2016 год</t>
  </si>
  <si>
    <t>Сумма на 2017 год</t>
  </si>
  <si>
    <t>Налог на доходы физических  лиц  в  виде фиксированных   авансовых   платежей   с доходов, полученных физическими  лицами,  являющимися   иностранными   гражданами, осуществляющими трудовую деятельность по найму  у  физических  лиц  на  основании патента в соответствии со 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</si>
  <si>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</si>
  <si>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</si>
  <si>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</si>
  <si>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1 08 07150 01 0000 110</t>
  </si>
  <si>
    <t>Государственная пошлина за выдачу разрешения на установку рекламной конструкции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</si>
  <si>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</si>
  <si>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</si>
  <si>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1 05 01022 01 0000 110</t>
  </si>
  <si>
    <t>1 05 02020 02 0000 110</t>
  </si>
  <si>
    <t>1 05 03020 01 0000 110</t>
  </si>
  <si>
    <t>1 11 05013 05 0000 120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</si>
  <si>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</si>
  <si>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</si>
  <si>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</si>
  <si>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2 02 15001 05 0000 151</t>
  </si>
  <si>
    <t>2 02 35118 05 0000 151</t>
  </si>
  <si>
    <t>2 02 30021 05 0000 151</t>
  </si>
  <si>
    <t>2 02 30024 05 0000 151</t>
  </si>
  <si>
    <t xml:space="preserve"> "О бюджете Надтеречного муниципального района на 2018 год</t>
  </si>
  <si>
    <t>и на плановый период 2019 и 2020 годов"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</si>
  <si>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</si>
  <si>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</si>
  <si>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Денежные взыскания (штрафы) за нарушение законодательства Российской Федерации о недрах (федеральные казенные учреждения)</t>
  </si>
  <si>
    <t>Сумма на 2018 год</t>
  </si>
  <si>
    <t>Распределение доходов бюджета Надтеречного муниципального района на 2018 год</t>
  </si>
  <si>
    <t>2 02 39999 05 0000 151</t>
  </si>
  <si>
    <r>
      <t xml:space="preserve">                                                                                                                                                     от "</t>
    </r>
    <r>
      <rPr>
        <b/>
        <u val="single"/>
        <sz val="10"/>
        <rFont val="Times New Roman"/>
        <family val="1"/>
      </rPr>
      <t>28</t>
    </r>
    <r>
      <rPr>
        <b/>
        <sz val="10"/>
        <rFont val="Times New Roman"/>
        <family val="1"/>
      </rPr>
      <t>"декабря 2017 г. № 21-1</t>
    </r>
  </si>
  <si>
    <t>тыс.руб.</t>
  </si>
  <si>
    <t>1 13 02995 05 0001 130</t>
  </si>
  <si>
    <t>2 02 30027 05 0000 151</t>
  </si>
  <si>
    <t>2 02 30029 05 0000 151</t>
  </si>
  <si>
    <t>2 02 35260 05 0000 151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</si>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</sst>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"/>
    <numFmt numFmtId="186" formatCode="_-* #,##0.000_р_._-;\-* #,##0.000_р_._-;_-* &quot;-&quot;???_р_._-;_-@_-"/>
    <numFmt numFmtId="187" formatCode="00000"/>
    <numFmt numFmtId="188" formatCode="000"/>
    <numFmt numFmtId="189" formatCode="0.000"/>
    <numFmt numFmtId="190" formatCode="_-* #,##0.0_р_._-;\-* #,##0.0_р_._-;_-* &quot;-&quot;??_р_._-;_-@_-"/>
    <numFmt numFmtId="191" formatCode="_-* #,##0.0_р_._-;\-* #,##0.0_р_._-;_-* &quot;-&quot;?_р_._-;_-@_-"/>
    <numFmt numFmtId="192" formatCode="#,##0_ ;\-#,##0\ "/>
    <numFmt numFmtId="193" formatCode="#,##0.000_ ;\-#,##0.000\ "/>
    <numFmt numFmtId="194" formatCode="[$-FC19]d\ mmmm\ yyyy\ &quot;г.&quot;"/>
    <numFmt numFmtId="195" formatCode="000000"/>
    <numFmt numFmtId="196" formatCode="[$€-2]\ ###,000_);[Red]\([$€-2]\ ###,000\)"/>
    <numFmt numFmtId="197" formatCode="#,##0.0_ ;\-#,##0.0\ "/>
    <numFmt numFmtId="198" formatCode="0.00000"/>
    <numFmt numFmtId="199" formatCode="#,##0.00000_ ;\-#,##0.00000\ "/>
    <numFmt numFmtId="200" formatCode="_-* #,##0.00000_р_._-;\-* #,##0.00000_р_._-;_-* &quot;-&quot;?????_р_._-;_-@_-"/>
    <numFmt numFmtId="201" formatCode="0.0000"/>
    <numFmt numFmtId="202" formatCode="#,##0.000000_ ;\-#,##0.000000\ 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89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justify" wrapText="1"/>
    </xf>
    <xf numFmtId="1" fontId="5" fillId="0" borderId="10" xfId="0" applyNumberFormat="1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justify" wrapText="1"/>
    </xf>
    <xf numFmtId="2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center" wrapText="1"/>
    </xf>
    <xf numFmtId="189" fontId="7" fillId="0" borderId="0" xfId="0" applyNumberFormat="1" applyFont="1" applyAlignment="1">
      <alignment horizontal="justify" vertical="center"/>
    </xf>
    <xf numFmtId="189" fontId="7" fillId="0" borderId="0" xfId="0" applyNumberFormat="1" applyFont="1" applyAlignment="1">
      <alignment horizontal="justify" vertical="justify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justify"/>
    </xf>
    <xf numFmtId="0" fontId="8" fillId="0" borderId="0" xfId="0" applyFont="1" applyBorder="1" applyAlignment="1">
      <alignment horizontal="center" vertical="center" wrapText="1"/>
    </xf>
    <xf numFmtId="172" fontId="8" fillId="0" borderId="0" xfId="0" applyNumberFormat="1" applyFont="1" applyBorder="1" applyAlignment="1">
      <alignment horizontal="right" vertical="center" wrapText="1"/>
    </xf>
    <xf numFmtId="189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89" fontId="0" fillId="0" borderId="0" xfId="0" applyNumberFormat="1" applyFont="1" applyAlignment="1">
      <alignment/>
    </xf>
    <xf numFmtId="189" fontId="5" fillId="0" borderId="10" xfId="0" applyNumberFormat="1" applyFont="1" applyBorder="1" applyAlignment="1">
      <alignment horizontal="justify" vertical="justify" wrapText="1"/>
    </xf>
    <xf numFmtId="0" fontId="5" fillId="0" borderId="10" xfId="0" applyFont="1" applyBorder="1" applyAlignment="1">
      <alignment horizontal="left" vertical="center" wrapText="1"/>
    </xf>
    <xf numFmtId="185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185" fontId="5" fillId="0" borderId="10" xfId="0" applyNumberFormat="1" applyFont="1" applyFill="1" applyBorder="1" applyAlignment="1">
      <alignment horizontal="right" vertical="center" wrapText="1"/>
    </xf>
    <xf numFmtId="185" fontId="5" fillId="0" borderId="11" xfId="0" applyNumberFormat="1" applyFont="1" applyFill="1" applyBorder="1" applyAlignment="1">
      <alignment horizontal="right" vertical="center" wrapText="1"/>
    </xf>
    <xf numFmtId="172" fontId="0" fillId="0" borderId="0" xfId="0" applyNumberFormat="1" applyAlignment="1">
      <alignment/>
    </xf>
    <xf numFmtId="184" fontId="0" fillId="0" borderId="0" xfId="0" applyNumberFormat="1" applyAlignment="1">
      <alignment/>
    </xf>
    <xf numFmtId="184" fontId="4" fillId="0" borderId="10" xfId="0" applyNumberFormat="1" applyFont="1" applyBorder="1" applyAlignment="1">
      <alignment horizontal="right" vertical="center" wrapText="1"/>
    </xf>
    <xf numFmtId="184" fontId="5" fillId="0" borderId="10" xfId="0" applyNumberFormat="1" applyFont="1" applyBorder="1" applyAlignment="1">
      <alignment horizontal="right" vertical="center" wrapText="1"/>
    </xf>
    <xf numFmtId="184" fontId="3" fillId="0" borderId="0" xfId="0" applyNumberFormat="1" applyFont="1" applyAlignment="1">
      <alignment/>
    </xf>
    <xf numFmtId="185" fontId="5" fillId="0" borderId="10" xfId="0" applyNumberFormat="1" applyFont="1" applyBorder="1" applyAlignment="1">
      <alignment horizontal="right" vertical="center" wrapText="1"/>
    </xf>
    <xf numFmtId="185" fontId="4" fillId="0" borderId="1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center" vertical="justify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189" fontId="4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center" vertical="justify" wrapText="1"/>
    </xf>
    <xf numFmtId="189" fontId="4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view="pageBreakPreview" zoomScaleNormal="115" zoomScaleSheetLayoutView="100" workbookViewId="0" topLeftCell="A7">
      <selection activeCell="H11" sqref="H11"/>
    </sheetView>
  </sheetViews>
  <sheetFormatPr defaultColWidth="9.00390625" defaultRowHeight="12.75"/>
  <cols>
    <col min="1" max="1" width="21.00390625" style="0" customWidth="1"/>
    <col min="2" max="2" width="193.875" style="0" hidden="1" customWidth="1"/>
    <col min="3" max="3" width="59.25390625" style="0" customWidth="1"/>
    <col min="4" max="4" width="15.375" style="1" customWidth="1"/>
    <col min="5" max="6" width="15.375" style="1" hidden="1" customWidth="1"/>
    <col min="7" max="7" width="12.375" style="0" customWidth="1"/>
    <col min="8" max="8" width="9.625" style="0" bestFit="1" customWidth="1"/>
    <col min="9" max="9" width="15.125" style="0" customWidth="1"/>
  </cols>
  <sheetData>
    <row r="1" spans="1:6" ht="12.75">
      <c r="A1" s="51" t="s">
        <v>88</v>
      </c>
      <c r="B1" s="51"/>
      <c r="C1" s="51"/>
      <c r="D1" s="51"/>
      <c r="E1"/>
      <c r="F1"/>
    </row>
    <row r="2" spans="1:6" ht="12.75">
      <c r="A2" s="51" t="s">
        <v>104</v>
      </c>
      <c r="B2" s="51"/>
      <c r="C2" s="51"/>
      <c r="D2" s="51"/>
      <c r="E2"/>
      <c r="F2"/>
    </row>
    <row r="3" spans="1:6" ht="12.75">
      <c r="A3" s="51" t="s">
        <v>160</v>
      </c>
      <c r="B3" s="51"/>
      <c r="C3" s="51"/>
      <c r="D3" s="51"/>
      <c r="E3"/>
      <c r="F3"/>
    </row>
    <row r="4" spans="1:6" ht="12.75">
      <c r="A4" s="24"/>
      <c r="B4" s="24"/>
      <c r="C4" s="51" t="s">
        <v>161</v>
      </c>
      <c r="D4" s="51"/>
      <c r="E4"/>
      <c r="F4"/>
    </row>
    <row r="5" spans="1:6" ht="12.75">
      <c r="A5" s="53" t="s">
        <v>168</v>
      </c>
      <c r="B5" s="53"/>
      <c r="C5" s="53"/>
      <c r="D5" s="53"/>
      <c r="E5"/>
      <c r="F5"/>
    </row>
    <row r="6" spans="1:6" ht="12.75">
      <c r="A6" s="4"/>
      <c r="B6" s="25"/>
      <c r="C6" s="25"/>
      <c r="D6" s="26"/>
      <c r="E6" s="26"/>
      <c r="F6" s="26"/>
    </row>
    <row r="7" spans="1:6" ht="12.75">
      <c r="A7" s="50" t="s">
        <v>166</v>
      </c>
      <c r="B7" s="50"/>
      <c r="C7" s="50"/>
      <c r="D7" s="50"/>
      <c r="E7"/>
      <c r="F7"/>
    </row>
    <row r="8" spans="1:6" ht="12.75">
      <c r="A8" s="25"/>
      <c r="B8" s="25"/>
      <c r="C8" s="25"/>
      <c r="D8" s="1" t="s">
        <v>169</v>
      </c>
      <c r="E8" s="26"/>
      <c r="F8" s="26"/>
    </row>
    <row r="9" spans="1:6" ht="12.75" customHeight="1">
      <c r="A9" s="45" t="s">
        <v>0</v>
      </c>
      <c r="B9" s="45"/>
      <c r="C9" s="45" t="s">
        <v>1</v>
      </c>
      <c r="D9" s="41" t="s">
        <v>165</v>
      </c>
      <c r="E9" s="41" t="s">
        <v>139</v>
      </c>
      <c r="F9" s="41" t="s">
        <v>140</v>
      </c>
    </row>
    <row r="10" spans="1:6" ht="12.75">
      <c r="A10" s="45"/>
      <c r="B10" s="45"/>
      <c r="C10" s="45"/>
      <c r="D10" s="41"/>
      <c r="E10" s="41"/>
      <c r="F10" s="41"/>
    </row>
    <row r="11" spans="1:6" ht="12.75">
      <c r="A11" s="52">
        <v>1</v>
      </c>
      <c r="B11" s="52"/>
      <c r="C11" s="6">
        <v>2</v>
      </c>
      <c r="D11" s="7">
        <v>3</v>
      </c>
      <c r="E11" s="7">
        <v>4</v>
      </c>
      <c r="F11" s="7">
        <v>5</v>
      </c>
    </row>
    <row r="12" spans="1:6" ht="12.75">
      <c r="A12" s="43" t="s">
        <v>2</v>
      </c>
      <c r="B12" s="43"/>
      <c r="C12" s="43"/>
      <c r="D12" s="27"/>
      <c r="E12" s="27"/>
      <c r="F12" s="27"/>
    </row>
    <row r="13" spans="1:6" ht="54">
      <c r="A13" s="8" t="s">
        <v>3</v>
      </c>
      <c r="B13" s="5"/>
      <c r="C13" s="16" t="s">
        <v>117</v>
      </c>
      <c r="D13" s="39">
        <v>95930</v>
      </c>
      <c r="E13" s="9">
        <f aca="true" t="shared" si="0" ref="E13:F16">D13*105.5/100</f>
        <v>101206.15</v>
      </c>
      <c r="F13" s="9">
        <f t="shared" si="0"/>
        <v>106772.48825</v>
      </c>
    </row>
    <row r="14" spans="1:8" ht="78" customHeight="1">
      <c r="A14" s="46" t="s">
        <v>118</v>
      </c>
      <c r="B14" s="46"/>
      <c r="C14" s="16" t="s">
        <v>115</v>
      </c>
      <c r="D14" s="39">
        <v>510.3</v>
      </c>
      <c r="E14" s="9">
        <f t="shared" si="0"/>
        <v>538.3665</v>
      </c>
      <c r="F14" s="9">
        <f t="shared" si="0"/>
        <v>567.9766575</v>
      </c>
      <c r="H14" s="1"/>
    </row>
    <row r="15" spans="1:6" ht="38.25">
      <c r="A15" s="46" t="s">
        <v>94</v>
      </c>
      <c r="B15" s="46"/>
      <c r="C15" s="16" t="s">
        <v>119</v>
      </c>
      <c r="D15" s="39">
        <v>28.2</v>
      </c>
      <c r="E15" s="9">
        <f t="shared" si="0"/>
        <v>29.750999999999998</v>
      </c>
      <c r="F15" s="9">
        <f t="shared" si="0"/>
        <v>31.387304999999998</v>
      </c>
    </row>
    <row r="16" spans="1:6" ht="65.25" customHeight="1">
      <c r="A16" s="10" t="s">
        <v>136</v>
      </c>
      <c r="B16" s="10"/>
      <c r="C16" s="16" t="s">
        <v>141</v>
      </c>
      <c r="D16" s="39">
        <v>33.4</v>
      </c>
      <c r="E16" s="9">
        <f t="shared" si="0"/>
        <v>35.236999999999995</v>
      </c>
      <c r="F16" s="9">
        <f t="shared" si="0"/>
        <v>37.175034999999994</v>
      </c>
    </row>
    <row r="17" spans="1:6" ht="51">
      <c r="A17" s="46" t="s">
        <v>123</v>
      </c>
      <c r="B17" s="46"/>
      <c r="C17" s="11" t="s">
        <v>142</v>
      </c>
      <c r="D17" s="39">
        <v>3947.787</v>
      </c>
      <c r="E17" s="32">
        <v>2863.152341257064</v>
      </c>
      <c r="F17" s="33">
        <v>2781.9279408776197</v>
      </c>
    </row>
    <row r="18" spans="1:6" ht="38.25">
      <c r="A18" s="10" t="s">
        <v>124</v>
      </c>
      <c r="B18" s="10"/>
      <c r="C18" s="12" t="s">
        <v>125</v>
      </c>
      <c r="D18" s="39">
        <v>34.382</v>
      </c>
      <c r="E18" s="32">
        <v>77.18062832953824</v>
      </c>
      <c r="F18" s="33">
        <v>68.55951520573485</v>
      </c>
    </row>
    <row r="19" spans="1:6" ht="51">
      <c r="A19" s="10" t="s">
        <v>126</v>
      </c>
      <c r="B19" s="10"/>
      <c r="C19" s="12" t="s">
        <v>143</v>
      </c>
      <c r="D19" s="39">
        <v>8627.26</v>
      </c>
      <c r="E19" s="32">
        <v>6460.876153719346</v>
      </c>
      <c r="F19" s="33">
        <v>4778.500962300421</v>
      </c>
    </row>
    <row r="20" spans="1:6" ht="38.25">
      <c r="A20" s="10" t="s">
        <v>127</v>
      </c>
      <c r="B20" s="10"/>
      <c r="C20" s="12" t="s">
        <v>128</v>
      </c>
      <c r="D20" s="39">
        <v>-682.41</v>
      </c>
      <c r="E20" s="32">
        <v>87.13941908173675</v>
      </c>
      <c r="F20" s="33">
        <v>78.60842759995603</v>
      </c>
    </row>
    <row r="21" spans="1:6" ht="25.5">
      <c r="A21" s="10" t="s">
        <v>89</v>
      </c>
      <c r="B21" s="10"/>
      <c r="C21" s="12" t="s">
        <v>76</v>
      </c>
      <c r="D21" s="39">
        <v>736.25</v>
      </c>
      <c r="E21" s="9">
        <f>D21*105.5/100</f>
        <v>776.74375</v>
      </c>
      <c r="F21" s="9">
        <f>E21*105.5/100</f>
        <v>819.46465625</v>
      </c>
    </row>
    <row r="22" spans="1:6" ht="51">
      <c r="A22" s="10" t="s">
        <v>90</v>
      </c>
      <c r="B22" s="10"/>
      <c r="C22" s="12" t="s">
        <v>144</v>
      </c>
      <c r="D22" s="39">
        <v>1057.75</v>
      </c>
      <c r="E22" s="9">
        <f>D22*105.5/100</f>
        <v>1115.92625</v>
      </c>
      <c r="F22" s="9">
        <f aca="true" t="shared" si="1" ref="F22:F33">E22*105.5/100</f>
        <v>1177.30219375</v>
      </c>
    </row>
    <row r="23" spans="1:6" ht="38.25" hidden="1">
      <c r="A23" s="10" t="s">
        <v>149</v>
      </c>
      <c r="B23" s="10"/>
      <c r="C23" s="12" t="s">
        <v>154</v>
      </c>
      <c r="D23" s="39"/>
      <c r="E23" s="9"/>
      <c r="F23" s="9"/>
    </row>
    <row r="24" spans="1:6" ht="25.5" hidden="1">
      <c r="A24" s="10" t="s">
        <v>120</v>
      </c>
      <c r="B24" s="10"/>
      <c r="C24" s="16" t="s">
        <v>121</v>
      </c>
      <c r="D24" s="39"/>
      <c r="E24" s="9">
        <f aca="true" t="shared" si="2" ref="E24:E33">D24*105.5/100</f>
        <v>0</v>
      </c>
      <c r="F24" s="9">
        <f t="shared" si="1"/>
        <v>0</v>
      </c>
    </row>
    <row r="25" spans="1:6" ht="12.75">
      <c r="A25" s="46" t="s">
        <v>91</v>
      </c>
      <c r="B25" s="46"/>
      <c r="C25" s="11" t="s">
        <v>4</v>
      </c>
      <c r="D25" s="39">
        <v>1054.5</v>
      </c>
      <c r="E25" s="9">
        <f t="shared" si="2"/>
        <v>1112.4975</v>
      </c>
      <c r="F25" s="9">
        <f t="shared" si="1"/>
        <v>1173.6848624999998</v>
      </c>
    </row>
    <row r="26" spans="1:6" ht="25.5">
      <c r="A26" s="10" t="s">
        <v>150</v>
      </c>
      <c r="B26" s="10"/>
      <c r="C26" s="11" t="s">
        <v>153</v>
      </c>
      <c r="D26" s="39">
        <v>2.14</v>
      </c>
      <c r="E26" s="9">
        <f t="shared" si="2"/>
        <v>2.2577000000000003</v>
      </c>
      <c r="F26" s="9">
        <f t="shared" si="1"/>
        <v>2.3818735</v>
      </c>
    </row>
    <row r="27" spans="1:6" ht="12.75">
      <c r="A27" s="44" t="s">
        <v>92</v>
      </c>
      <c r="B27" s="44"/>
      <c r="C27" s="11" t="s">
        <v>5</v>
      </c>
      <c r="D27" s="39">
        <v>698.152</v>
      </c>
      <c r="E27" s="9">
        <f t="shared" si="2"/>
        <v>736.5503600000001</v>
      </c>
      <c r="F27" s="9">
        <f t="shared" si="1"/>
        <v>777.0606298</v>
      </c>
    </row>
    <row r="28" spans="1:6" ht="12.75" customHeight="1" hidden="1">
      <c r="A28" s="46" t="s">
        <v>151</v>
      </c>
      <c r="B28" s="46"/>
      <c r="C28" s="11" t="s">
        <v>5</v>
      </c>
      <c r="D28" s="39"/>
      <c r="E28" s="9">
        <f t="shared" si="2"/>
        <v>0</v>
      </c>
      <c r="F28" s="9">
        <f t="shared" si="1"/>
        <v>0</v>
      </c>
    </row>
    <row r="29" spans="1:6" ht="38.25">
      <c r="A29" s="46" t="s">
        <v>6</v>
      </c>
      <c r="B29" s="46"/>
      <c r="C29" s="16" t="s">
        <v>102</v>
      </c>
      <c r="D29" s="39">
        <v>865.396</v>
      </c>
      <c r="E29" s="9">
        <f t="shared" si="2"/>
        <v>912.9927799999999</v>
      </c>
      <c r="F29" s="9">
        <f t="shared" si="1"/>
        <v>963.2073829</v>
      </c>
    </row>
    <row r="30" spans="1:6" ht="25.5">
      <c r="A30" s="46" t="s">
        <v>145</v>
      </c>
      <c r="B30" s="46"/>
      <c r="C30" s="11" t="s">
        <v>146</v>
      </c>
      <c r="D30" s="39">
        <v>175</v>
      </c>
      <c r="E30" s="9">
        <f t="shared" si="2"/>
        <v>184.625</v>
      </c>
      <c r="F30" s="9">
        <f t="shared" si="1"/>
        <v>194.779375</v>
      </c>
    </row>
    <row r="31" spans="1:6" ht="63.75">
      <c r="A31" s="10" t="s">
        <v>152</v>
      </c>
      <c r="B31" s="10"/>
      <c r="C31" s="11" t="s">
        <v>155</v>
      </c>
      <c r="D31" s="39">
        <v>3800.7</v>
      </c>
      <c r="E31" s="9">
        <f t="shared" si="2"/>
        <v>4009.7385</v>
      </c>
      <c r="F31" s="9">
        <f t="shared" si="1"/>
        <v>4230.2741175</v>
      </c>
    </row>
    <row r="32" spans="1:6" ht="53.25" customHeight="1">
      <c r="A32" s="2" t="s">
        <v>7</v>
      </c>
      <c r="B32" s="2" t="s">
        <v>8</v>
      </c>
      <c r="C32" s="16" t="s">
        <v>96</v>
      </c>
      <c r="D32" s="39">
        <v>454.1</v>
      </c>
      <c r="E32" s="9">
        <f>D32*103/100</f>
        <v>467.723</v>
      </c>
      <c r="F32" s="9">
        <f>E32*103/100</f>
        <v>481.75469000000004</v>
      </c>
    </row>
    <row r="33" spans="1:6" ht="55.5" customHeight="1">
      <c r="A33" s="10" t="s">
        <v>162</v>
      </c>
      <c r="B33" s="10"/>
      <c r="C33" s="16" t="s">
        <v>163</v>
      </c>
      <c r="D33" s="39">
        <v>6.8</v>
      </c>
      <c r="E33" s="9">
        <f t="shared" si="2"/>
        <v>7.1739999999999995</v>
      </c>
      <c r="F33" s="9">
        <f t="shared" si="1"/>
        <v>7.568569999999999</v>
      </c>
    </row>
    <row r="34" spans="1:6" ht="25.5">
      <c r="A34" s="30" t="s">
        <v>107</v>
      </c>
      <c r="B34" s="2"/>
      <c r="C34" s="16" t="s">
        <v>111</v>
      </c>
      <c r="D34" s="39">
        <v>7.6</v>
      </c>
      <c r="E34" s="9">
        <f aca="true" t="shared" si="3" ref="E34:F39">D34*105.5/100</f>
        <v>8.017999999999999</v>
      </c>
      <c r="F34" s="9">
        <f t="shared" si="3"/>
        <v>8.458989999999998</v>
      </c>
    </row>
    <row r="35" spans="1:6" ht="25.5">
      <c r="A35" s="30" t="s">
        <v>108</v>
      </c>
      <c r="B35" s="2"/>
      <c r="C35" s="16" t="s">
        <v>112</v>
      </c>
      <c r="D35" s="39">
        <v>0.4</v>
      </c>
      <c r="E35" s="9">
        <f t="shared" si="3"/>
        <v>0.42200000000000004</v>
      </c>
      <c r="F35" s="9">
        <f t="shared" si="3"/>
        <v>0.4452100000000001</v>
      </c>
    </row>
    <row r="36" spans="1:6" ht="12.75" hidden="1">
      <c r="A36" s="30" t="s">
        <v>109</v>
      </c>
      <c r="B36" s="2"/>
      <c r="C36" s="16" t="s">
        <v>113</v>
      </c>
      <c r="D36" s="39"/>
      <c r="E36" s="9">
        <f t="shared" si="3"/>
        <v>0</v>
      </c>
      <c r="F36" s="9">
        <f t="shared" si="3"/>
        <v>0</v>
      </c>
    </row>
    <row r="37" spans="1:6" ht="12.75">
      <c r="A37" s="30" t="s">
        <v>110</v>
      </c>
      <c r="B37" s="2"/>
      <c r="C37" s="16" t="s">
        <v>114</v>
      </c>
      <c r="D37" s="39">
        <v>111.3</v>
      </c>
      <c r="E37" s="9">
        <f t="shared" si="3"/>
        <v>117.4215</v>
      </c>
      <c r="F37" s="9">
        <f t="shared" si="3"/>
        <v>123.8796825</v>
      </c>
    </row>
    <row r="38" spans="1:6" ht="20.25" customHeight="1">
      <c r="A38" s="30" t="s">
        <v>105</v>
      </c>
      <c r="B38" s="48" t="s">
        <v>106</v>
      </c>
      <c r="C38" s="48"/>
      <c r="D38" s="39"/>
      <c r="E38" s="9">
        <f t="shared" si="3"/>
        <v>0</v>
      </c>
      <c r="F38" s="9">
        <f t="shared" si="3"/>
        <v>0</v>
      </c>
    </row>
    <row r="39" spans="1:6" ht="67.5" customHeight="1">
      <c r="A39" s="2" t="s">
        <v>147</v>
      </c>
      <c r="B39" s="14"/>
      <c r="C39" s="16" t="s">
        <v>148</v>
      </c>
      <c r="D39" s="39"/>
      <c r="E39" s="9">
        <f t="shared" si="3"/>
        <v>0</v>
      </c>
      <c r="F39" s="9">
        <f t="shared" si="3"/>
        <v>0</v>
      </c>
    </row>
    <row r="40" spans="1:6" ht="38.25">
      <c r="A40" s="2" t="s">
        <v>170</v>
      </c>
      <c r="B40" s="14"/>
      <c r="C40" s="13" t="s">
        <v>87</v>
      </c>
      <c r="D40" s="39">
        <v>397.548</v>
      </c>
      <c r="E40" s="9"/>
      <c r="F40" s="9"/>
    </row>
    <row r="41" spans="1:6" ht="78" customHeight="1">
      <c r="A41" s="8" t="s">
        <v>9</v>
      </c>
      <c r="B41" s="49" t="s">
        <v>103</v>
      </c>
      <c r="C41" s="49"/>
      <c r="D41" s="39">
        <v>34.5</v>
      </c>
      <c r="E41" s="9">
        <f>D41*100/100</f>
        <v>34.5</v>
      </c>
      <c r="F41" s="9">
        <f>E41*100/100</f>
        <v>34.5</v>
      </c>
    </row>
    <row r="42" spans="1:6" ht="40.5" customHeight="1">
      <c r="A42" s="8" t="s">
        <v>10</v>
      </c>
      <c r="B42" s="15"/>
      <c r="C42" s="16" t="s">
        <v>97</v>
      </c>
      <c r="D42" s="39">
        <v>6.9</v>
      </c>
      <c r="E42" s="9">
        <f aca="true" t="shared" si="4" ref="E42:E57">D42*100/100</f>
        <v>6.9</v>
      </c>
      <c r="F42" s="9">
        <f aca="true" t="shared" si="5" ref="F42:F57">E42*100/100</f>
        <v>6.9</v>
      </c>
    </row>
    <row r="43" spans="1:6" ht="39" customHeight="1">
      <c r="A43" s="8" t="s">
        <v>11</v>
      </c>
      <c r="B43" s="15"/>
      <c r="C43" s="15" t="s">
        <v>98</v>
      </c>
      <c r="D43" s="39">
        <v>4.1</v>
      </c>
      <c r="E43" s="9">
        <f t="shared" si="4"/>
        <v>4.1</v>
      </c>
      <c r="F43" s="9">
        <f t="shared" si="5"/>
        <v>4.1</v>
      </c>
    </row>
    <row r="44" spans="1:6" ht="39" customHeight="1">
      <c r="A44" s="8" t="s">
        <v>138</v>
      </c>
      <c r="B44" s="15"/>
      <c r="C44" s="15" t="s">
        <v>137</v>
      </c>
      <c r="D44" s="39">
        <v>16.9</v>
      </c>
      <c r="E44" s="9">
        <f t="shared" si="4"/>
        <v>16.9</v>
      </c>
      <c r="F44" s="9">
        <f t="shared" si="5"/>
        <v>16.9</v>
      </c>
    </row>
    <row r="45" spans="1:6" ht="24.75" customHeight="1" hidden="1">
      <c r="A45" s="8" t="s">
        <v>12</v>
      </c>
      <c r="B45" s="15"/>
      <c r="C45" s="15" t="s">
        <v>13</v>
      </c>
      <c r="D45" s="39"/>
      <c r="E45" s="9">
        <f t="shared" si="4"/>
        <v>0</v>
      </c>
      <c r="F45" s="9">
        <f t="shared" si="5"/>
        <v>0</v>
      </c>
    </row>
    <row r="46" spans="1:6" ht="25.5" hidden="1">
      <c r="A46" s="8" t="s">
        <v>14</v>
      </c>
      <c r="B46" s="15"/>
      <c r="C46" s="15" t="s">
        <v>15</v>
      </c>
      <c r="D46" s="39"/>
      <c r="E46" s="9">
        <f t="shared" si="4"/>
        <v>0</v>
      </c>
      <c r="F46" s="9">
        <f t="shared" si="5"/>
        <v>0</v>
      </c>
    </row>
    <row r="47" spans="1:6" ht="51" hidden="1">
      <c r="A47" s="8" t="s">
        <v>12</v>
      </c>
      <c r="B47" s="15"/>
      <c r="C47" s="16" t="s">
        <v>122</v>
      </c>
      <c r="D47" s="39"/>
      <c r="E47" s="9">
        <f t="shared" si="4"/>
        <v>0</v>
      </c>
      <c r="F47" s="9">
        <f t="shared" si="5"/>
        <v>0</v>
      </c>
    </row>
    <row r="48" spans="1:6" ht="25.5">
      <c r="A48" s="8" t="s">
        <v>14</v>
      </c>
      <c r="B48" s="15"/>
      <c r="C48" s="16" t="s">
        <v>164</v>
      </c>
      <c r="D48" s="39">
        <v>27.6</v>
      </c>
      <c r="E48" s="9"/>
      <c r="F48" s="9"/>
    </row>
    <row r="49" spans="1:6" ht="25.5">
      <c r="A49" s="8" t="s">
        <v>16</v>
      </c>
      <c r="B49" s="15"/>
      <c r="C49" s="16" t="s">
        <v>116</v>
      </c>
      <c r="D49" s="39"/>
      <c r="E49" s="9">
        <f t="shared" si="4"/>
        <v>0</v>
      </c>
      <c r="F49" s="9">
        <f t="shared" si="5"/>
        <v>0</v>
      </c>
    </row>
    <row r="50" spans="1:6" ht="25.5">
      <c r="A50" s="8" t="s">
        <v>77</v>
      </c>
      <c r="B50" s="15"/>
      <c r="C50" s="15" t="s">
        <v>99</v>
      </c>
      <c r="D50" s="39">
        <v>62</v>
      </c>
      <c r="E50" s="9">
        <f t="shared" si="4"/>
        <v>62</v>
      </c>
      <c r="F50" s="9">
        <f t="shared" si="5"/>
        <v>62</v>
      </c>
    </row>
    <row r="51" spans="1:6" ht="25.5">
      <c r="A51" s="8" t="s">
        <v>71</v>
      </c>
      <c r="B51" s="15"/>
      <c r="C51" s="15" t="s">
        <v>72</v>
      </c>
      <c r="D51" s="39">
        <v>15.5</v>
      </c>
      <c r="E51" s="9">
        <f t="shared" si="4"/>
        <v>15.5</v>
      </c>
      <c r="F51" s="9">
        <f t="shared" si="5"/>
        <v>15.5</v>
      </c>
    </row>
    <row r="52" spans="1:6" ht="26.25" customHeight="1" hidden="1">
      <c r="A52" s="8" t="s">
        <v>17</v>
      </c>
      <c r="B52" s="15"/>
      <c r="C52" s="15" t="s">
        <v>18</v>
      </c>
      <c r="D52" s="39"/>
      <c r="E52" s="9">
        <f t="shared" si="4"/>
        <v>0</v>
      </c>
      <c r="F52" s="9">
        <f t="shared" si="5"/>
        <v>0</v>
      </c>
    </row>
    <row r="53" spans="1:6" ht="41.25" customHeight="1">
      <c r="A53" s="8" t="s">
        <v>19</v>
      </c>
      <c r="B53" s="15"/>
      <c r="C53" s="15" t="s">
        <v>100</v>
      </c>
      <c r="D53" s="39">
        <v>225</v>
      </c>
      <c r="E53" s="9">
        <f t="shared" si="4"/>
        <v>225</v>
      </c>
      <c r="F53" s="9">
        <f t="shared" si="5"/>
        <v>225</v>
      </c>
    </row>
    <row r="54" spans="1:6" ht="29.25" customHeight="1" hidden="1">
      <c r="A54" s="8" t="s">
        <v>20</v>
      </c>
      <c r="B54" s="15"/>
      <c r="C54" s="15" t="s">
        <v>21</v>
      </c>
      <c r="D54" s="39"/>
      <c r="E54" s="9">
        <f t="shared" si="4"/>
        <v>0</v>
      </c>
      <c r="F54" s="9">
        <f t="shared" si="5"/>
        <v>0</v>
      </c>
    </row>
    <row r="55" spans="1:6" ht="42" customHeight="1">
      <c r="A55" s="8" t="s">
        <v>95</v>
      </c>
      <c r="B55" s="15"/>
      <c r="C55" s="28" t="s">
        <v>101</v>
      </c>
      <c r="D55" s="39">
        <v>272.577</v>
      </c>
      <c r="E55" s="9">
        <f t="shared" si="4"/>
        <v>272.577</v>
      </c>
      <c r="F55" s="9">
        <f t="shared" si="5"/>
        <v>272.577</v>
      </c>
    </row>
    <row r="56" spans="1:6" ht="51">
      <c r="A56" s="8" t="s">
        <v>129</v>
      </c>
      <c r="B56" s="15"/>
      <c r="C56" s="31" t="s">
        <v>130</v>
      </c>
      <c r="D56" s="39">
        <v>6.9</v>
      </c>
      <c r="E56" s="9">
        <f t="shared" si="4"/>
        <v>6.9</v>
      </c>
      <c r="F56" s="9">
        <f t="shared" si="5"/>
        <v>6.9</v>
      </c>
    </row>
    <row r="57" spans="1:6" ht="27" customHeight="1">
      <c r="A57" s="8" t="s">
        <v>22</v>
      </c>
      <c r="B57" s="15"/>
      <c r="C57" s="28" t="s">
        <v>23</v>
      </c>
      <c r="D57" s="39">
        <v>116.4</v>
      </c>
      <c r="E57" s="9">
        <f t="shared" si="4"/>
        <v>116.4</v>
      </c>
      <c r="F57" s="9">
        <f t="shared" si="5"/>
        <v>116.4</v>
      </c>
    </row>
    <row r="58" spans="1:9" ht="14.25" customHeight="1">
      <c r="A58" s="45" t="s">
        <v>24</v>
      </c>
      <c r="B58" s="45"/>
      <c r="C58" s="45"/>
      <c r="D58" s="40">
        <f>SUM(D13:D57)</f>
        <v>118584.93199999997</v>
      </c>
      <c r="E58" s="36">
        <f>SUM(E13:E57)</f>
        <v>121510.72038238768</v>
      </c>
      <c r="F58" s="36">
        <f>SUM(F13:F57)</f>
        <v>125837.6633271837</v>
      </c>
      <c r="G58" s="35"/>
      <c r="H58" s="35"/>
      <c r="I58" s="35"/>
    </row>
    <row r="59" spans="1:9" ht="27" customHeight="1">
      <c r="A59" s="5" t="s">
        <v>25</v>
      </c>
      <c r="B59" s="47" t="s">
        <v>26</v>
      </c>
      <c r="C59" s="47"/>
      <c r="D59" s="40">
        <f>D60</f>
        <v>1125115.5500000003</v>
      </c>
      <c r="E59" s="36">
        <f>E60</f>
        <v>0</v>
      </c>
      <c r="F59" s="36">
        <f>F60</f>
        <v>0</v>
      </c>
      <c r="G59" s="35"/>
      <c r="H59" s="35"/>
      <c r="I59" s="35"/>
    </row>
    <row r="60" spans="1:9" ht="24.75" customHeight="1">
      <c r="A60" s="5" t="s">
        <v>27</v>
      </c>
      <c r="B60" s="47" t="s">
        <v>28</v>
      </c>
      <c r="C60" s="47"/>
      <c r="D60" s="40">
        <f>D61+D64+D69+D94</f>
        <v>1125115.5500000003</v>
      </c>
      <c r="E60" s="36">
        <f>E61+E64+E69+E94</f>
        <v>0</v>
      </c>
      <c r="F60" s="36">
        <f>F61+F64+F69+F94</f>
        <v>0</v>
      </c>
      <c r="G60" s="35"/>
      <c r="H60" s="35"/>
      <c r="I60" s="35"/>
    </row>
    <row r="61" spans="1:9" ht="17.25" customHeight="1">
      <c r="A61" s="5" t="s">
        <v>29</v>
      </c>
      <c r="B61" s="49" t="s">
        <v>70</v>
      </c>
      <c r="C61" s="49"/>
      <c r="D61" s="40">
        <f>D62+D63</f>
        <v>158019.266</v>
      </c>
      <c r="E61" s="36">
        <f>E62+E63</f>
        <v>0</v>
      </c>
      <c r="F61" s="36">
        <f>F62+F63</f>
        <v>0</v>
      </c>
      <c r="G61" s="35"/>
      <c r="H61" s="35"/>
      <c r="I61" s="35"/>
    </row>
    <row r="62" spans="1:9" ht="12.75">
      <c r="A62" s="8" t="s">
        <v>156</v>
      </c>
      <c r="B62" s="17"/>
      <c r="C62" s="15" t="s">
        <v>30</v>
      </c>
      <c r="D62" s="39">
        <v>158019.266</v>
      </c>
      <c r="E62" s="37"/>
      <c r="F62" s="37"/>
      <c r="G62" s="35"/>
      <c r="H62" s="35"/>
      <c r="I62" s="35"/>
    </row>
    <row r="63" spans="1:9" ht="25.5" hidden="1">
      <c r="A63" s="8" t="s">
        <v>75</v>
      </c>
      <c r="B63" s="17"/>
      <c r="C63" s="15" t="s">
        <v>78</v>
      </c>
      <c r="D63" s="39"/>
      <c r="E63" s="37"/>
      <c r="F63" s="37"/>
      <c r="G63" s="35"/>
      <c r="H63" s="35"/>
      <c r="I63" s="35"/>
    </row>
    <row r="64" spans="1:9" s="3" customFormat="1" ht="19.5" customHeight="1" hidden="1">
      <c r="A64" s="5" t="s">
        <v>31</v>
      </c>
      <c r="B64" s="17"/>
      <c r="C64" s="17" t="s">
        <v>32</v>
      </c>
      <c r="D64" s="40">
        <f>D67+D68+D65</f>
        <v>0</v>
      </c>
      <c r="E64" s="36">
        <f>E67+E68+E65</f>
        <v>0</v>
      </c>
      <c r="F64" s="36">
        <f>F67+F68+F65</f>
        <v>0</v>
      </c>
      <c r="G64" s="38"/>
      <c r="H64" s="38"/>
      <c r="I64" s="38"/>
    </row>
    <row r="65" spans="1:9" s="3" customFormat="1" ht="25.5" hidden="1">
      <c r="A65" s="8" t="s">
        <v>93</v>
      </c>
      <c r="B65" s="17"/>
      <c r="C65" s="15" t="s">
        <v>33</v>
      </c>
      <c r="D65" s="39"/>
      <c r="E65" s="37"/>
      <c r="F65" s="37"/>
      <c r="G65" s="38"/>
      <c r="H65" s="38"/>
      <c r="I65" s="38"/>
    </row>
    <row r="66" spans="1:9" s="3" customFormat="1" ht="22.5" customHeight="1" hidden="1">
      <c r="A66" s="8" t="s">
        <v>34</v>
      </c>
      <c r="B66" s="17"/>
      <c r="C66" s="15" t="s">
        <v>35</v>
      </c>
      <c r="D66" s="39" t="e">
        <f>#REF!+#REF!+#REF!+#REF!</f>
        <v>#REF!</v>
      </c>
      <c r="E66" s="37" t="e">
        <f>#REF!+#REF!+#REF!+#REF!</f>
        <v>#REF!</v>
      </c>
      <c r="F66" s="37" t="e">
        <f>#REF!+#REF!+#REF!+#REF!</f>
        <v>#REF!</v>
      </c>
      <c r="G66" s="38"/>
      <c r="H66" s="38"/>
      <c r="I66" s="38"/>
    </row>
    <row r="67" spans="1:9" ht="38.25" customHeight="1" hidden="1">
      <c r="A67" s="8" t="s">
        <v>36</v>
      </c>
      <c r="B67" s="49" t="s">
        <v>37</v>
      </c>
      <c r="C67" s="49"/>
      <c r="D67" s="39"/>
      <c r="E67" s="37"/>
      <c r="F67" s="37"/>
      <c r="G67" s="35"/>
      <c r="H67" s="35"/>
      <c r="I67" s="35"/>
    </row>
    <row r="68" spans="1:9" ht="12.75" hidden="1">
      <c r="A68" s="8" t="s">
        <v>73</v>
      </c>
      <c r="B68" s="15"/>
      <c r="C68" s="15" t="s">
        <v>74</v>
      </c>
      <c r="D68" s="39"/>
      <c r="E68" s="37"/>
      <c r="F68" s="37"/>
      <c r="G68" s="35"/>
      <c r="H68" s="35"/>
      <c r="I68" s="35"/>
    </row>
    <row r="69" spans="1:9" ht="16.5" customHeight="1">
      <c r="A69" s="5" t="s">
        <v>38</v>
      </c>
      <c r="B69" s="47" t="s">
        <v>39</v>
      </c>
      <c r="C69" s="47"/>
      <c r="D69" s="40">
        <f>SUM(D77:D93)</f>
        <v>967096.2840000002</v>
      </c>
      <c r="E69" s="36">
        <f>E70+E71+E72+E73+E74+E75+E89+E76+E77+E78+E79+E80+E81+E82+E83+E84+E85+E86+E87+E88+E91+E92+E93</f>
        <v>0</v>
      </c>
      <c r="F69" s="36">
        <f>F70+F71+F72+F73+F74+F75+F89+F76+F77+F78+F79+F80+F81+F82+F83+F84+F85+F86+F87+F88+F91+F92+F93</f>
        <v>0</v>
      </c>
      <c r="G69" s="35"/>
      <c r="H69" s="35"/>
      <c r="I69" s="35"/>
    </row>
    <row r="70" spans="1:9" ht="25.5" hidden="1">
      <c r="A70" s="8" t="s">
        <v>40</v>
      </c>
      <c r="B70" s="17"/>
      <c r="C70" s="15" t="s">
        <v>41</v>
      </c>
      <c r="D70" s="39"/>
      <c r="E70" s="37"/>
      <c r="F70" s="37"/>
      <c r="G70" s="35"/>
      <c r="H70" s="35"/>
      <c r="I70" s="35"/>
    </row>
    <row r="71" spans="1:9" ht="27" customHeight="1" hidden="1">
      <c r="A71" s="8" t="s">
        <v>42</v>
      </c>
      <c r="B71" s="15"/>
      <c r="C71" s="15" t="s">
        <v>43</v>
      </c>
      <c r="D71" s="39"/>
      <c r="E71" s="37"/>
      <c r="F71" s="37"/>
      <c r="G71" s="35"/>
      <c r="H71" s="35"/>
      <c r="I71" s="35"/>
    </row>
    <row r="72" spans="1:9" ht="38.25" hidden="1">
      <c r="A72" s="8" t="s">
        <v>132</v>
      </c>
      <c r="B72" s="15"/>
      <c r="C72" s="15" t="s">
        <v>133</v>
      </c>
      <c r="D72" s="39"/>
      <c r="E72" s="37"/>
      <c r="F72" s="37"/>
      <c r="G72" s="35"/>
      <c r="H72" s="35"/>
      <c r="I72" s="35"/>
    </row>
    <row r="73" spans="1:9" ht="36.75" customHeight="1" hidden="1">
      <c r="A73" s="8" t="s">
        <v>44</v>
      </c>
      <c r="B73" s="17"/>
      <c r="C73" s="15" t="s">
        <v>45</v>
      </c>
      <c r="D73" s="39"/>
      <c r="E73" s="37"/>
      <c r="F73" s="37"/>
      <c r="G73" s="35"/>
      <c r="H73" s="35"/>
      <c r="I73" s="35"/>
    </row>
    <row r="74" spans="1:9" ht="38.25" hidden="1">
      <c r="A74" s="8" t="s">
        <v>46</v>
      </c>
      <c r="B74" s="17"/>
      <c r="C74" s="15" t="s">
        <v>131</v>
      </c>
      <c r="D74" s="39"/>
      <c r="E74" s="37"/>
      <c r="F74" s="37"/>
      <c r="G74" s="35"/>
      <c r="H74" s="35"/>
      <c r="I74" s="35"/>
    </row>
    <row r="75" spans="1:9" ht="25.5" hidden="1">
      <c r="A75" s="8" t="s">
        <v>47</v>
      </c>
      <c r="B75" s="17"/>
      <c r="C75" s="15" t="s">
        <v>48</v>
      </c>
      <c r="D75" s="39"/>
      <c r="E75" s="37"/>
      <c r="F75" s="37"/>
      <c r="G75" s="35"/>
      <c r="H75" s="35"/>
      <c r="I75" s="35"/>
    </row>
    <row r="76" spans="1:9" ht="34.5" customHeight="1" hidden="1">
      <c r="A76" s="8" t="s">
        <v>50</v>
      </c>
      <c r="B76" s="17"/>
      <c r="C76" s="15" t="s">
        <v>51</v>
      </c>
      <c r="D76" s="39"/>
      <c r="E76" s="37"/>
      <c r="F76" s="37"/>
      <c r="G76" s="35"/>
      <c r="H76" s="35"/>
      <c r="I76" s="35"/>
    </row>
    <row r="77" spans="1:9" ht="25.5" customHeight="1">
      <c r="A77" s="8" t="s">
        <v>158</v>
      </c>
      <c r="B77" s="17"/>
      <c r="C77" s="15" t="s">
        <v>52</v>
      </c>
      <c r="D77" s="39">
        <v>8353.599</v>
      </c>
      <c r="E77" s="37"/>
      <c r="F77" s="37"/>
      <c r="G77" s="35"/>
      <c r="H77" s="35"/>
      <c r="I77" s="35"/>
    </row>
    <row r="78" spans="1:9" ht="36.75" customHeight="1" hidden="1">
      <c r="A78" s="8" t="s">
        <v>53</v>
      </c>
      <c r="B78" s="17"/>
      <c r="C78" s="15" t="s">
        <v>54</v>
      </c>
      <c r="D78" s="39"/>
      <c r="E78" s="37"/>
      <c r="F78" s="37"/>
      <c r="G78" s="35"/>
      <c r="H78" s="35"/>
      <c r="I78" s="35"/>
    </row>
    <row r="79" spans="1:9" ht="27.75" customHeight="1" hidden="1">
      <c r="A79" s="8" t="s">
        <v>55</v>
      </c>
      <c r="B79" s="17"/>
      <c r="C79" s="15" t="s">
        <v>56</v>
      </c>
      <c r="D79" s="39"/>
      <c r="E79" s="37"/>
      <c r="F79" s="37"/>
      <c r="G79" s="35"/>
      <c r="H79" s="35"/>
      <c r="I79" s="35"/>
    </row>
    <row r="80" spans="1:9" ht="25.5" customHeight="1" hidden="1">
      <c r="A80" s="8" t="s">
        <v>57</v>
      </c>
      <c r="B80" s="17"/>
      <c r="C80" s="15" t="s">
        <v>58</v>
      </c>
      <c r="D80" s="39"/>
      <c r="E80" s="37"/>
      <c r="F80" s="37"/>
      <c r="G80" s="35"/>
      <c r="H80" s="35"/>
      <c r="I80" s="35"/>
    </row>
    <row r="81" spans="1:9" ht="39.75" customHeight="1" hidden="1">
      <c r="A81" s="8" t="s">
        <v>59</v>
      </c>
      <c r="B81" s="17"/>
      <c r="C81" s="15" t="s">
        <v>60</v>
      </c>
      <c r="D81" s="39"/>
      <c r="E81" s="37"/>
      <c r="F81" s="37"/>
      <c r="G81" s="35"/>
      <c r="H81" s="35"/>
      <c r="I81" s="35"/>
    </row>
    <row r="82" spans="1:9" ht="25.5" hidden="1">
      <c r="A82" s="8" t="s">
        <v>61</v>
      </c>
      <c r="B82" s="17"/>
      <c r="C82" s="15" t="s">
        <v>58</v>
      </c>
      <c r="D82" s="39"/>
      <c r="E82" s="37"/>
      <c r="F82" s="37"/>
      <c r="G82" s="35"/>
      <c r="H82" s="35"/>
      <c r="I82" s="35"/>
    </row>
    <row r="83" spans="1:9" ht="26.25" customHeight="1">
      <c r="A83" s="8" t="s">
        <v>159</v>
      </c>
      <c r="B83" s="17"/>
      <c r="C83" s="15" t="s">
        <v>62</v>
      </c>
      <c r="D83" s="39">
        <v>922378.609</v>
      </c>
      <c r="E83" s="37"/>
      <c r="F83" s="37"/>
      <c r="G83" s="35"/>
      <c r="H83" s="35"/>
      <c r="I83" s="35"/>
    </row>
    <row r="84" spans="1:9" ht="25.5" customHeight="1">
      <c r="A84" s="8" t="s">
        <v>171</v>
      </c>
      <c r="B84" s="17"/>
      <c r="C84" s="15" t="s">
        <v>54</v>
      </c>
      <c r="D84" s="39">
        <v>2919.08</v>
      </c>
      <c r="E84" s="37"/>
      <c r="F84" s="37"/>
      <c r="G84" s="35"/>
      <c r="H84" s="35"/>
      <c r="I84" s="35"/>
    </row>
    <row r="85" spans="1:9" ht="51" customHeight="1">
      <c r="A85" s="8" t="s">
        <v>172</v>
      </c>
      <c r="B85" s="17"/>
      <c r="C85" s="15" t="s">
        <v>65</v>
      </c>
      <c r="D85" s="39">
        <v>8676.75</v>
      </c>
      <c r="E85" s="37"/>
      <c r="F85" s="37"/>
      <c r="G85" s="35"/>
      <c r="H85" s="35"/>
      <c r="I85" s="35"/>
    </row>
    <row r="86" spans="1:9" ht="38.25" hidden="1">
      <c r="A86" s="8" t="s">
        <v>63</v>
      </c>
      <c r="B86" s="17"/>
      <c r="C86" s="15" t="s">
        <v>64</v>
      </c>
      <c r="D86" s="39"/>
      <c r="E86" s="37"/>
      <c r="F86" s="37"/>
      <c r="G86" s="35"/>
      <c r="H86" s="35"/>
      <c r="I86" s="35"/>
    </row>
    <row r="87" spans="1:9" ht="63.75" hidden="1">
      <c r="A87" s="8" t="s">
        <v>79</v>
      </c>
      <c r="B87" s="17"/>
      <c r="C87" s="29" t="s">
        <v>81</v>
      </c>
      <c r="D87" s="39"/>
      <c r="E87" s="37"/>
      <c r="F87" s="37"/>
      <c r="G87" s="35"/>
      <c r="H87" s="35"/>
      <c r="I87" s="35"/>
    </row>
    <row r="88" spans="1:9" ht="51" hidden="1">
      <c r="A88" s="8" t="s">
        <v>80</v>
      </c>
      <c r="B88" s="17"/>
      <c r="C88" s="29" t="s">
        <v>82</v>
      </c>
      <c r="D88" s="39"/>
      <c r="E88" s="37"/>
      <c r="F88" s="37"/>
      <c r="G88" s="35"/>
      <c r="H88" s="35"/>
      <c r="I88" s="35"/>
    </row>
    <row r="89" spans="1:9" ht="38.25">
      <c r="A89" s="8" t="s">
        <v>157</v>
      </c>
      <c r="B89" s="17"/>
      <c r="C89" s="15" t="s">
        <v>49</v>
      </c>
      <c r="D89" s="39">
        <v>1715.033</v>
      </c>
      <c r="E89" s="37"/>
      <c r="F89" s="37"/>
      <c r="G89" s="35"/>
      <c r="H89" s="35"/>
      <c r="I89" s="35"/>
    </row>
    <row r="90" spans="1:9" ht="38.25">
      <c r="A90" s="8" t="s">
        <v>173</v>
      </c>
      <c r="B90" s="17"/>
      <c r="C90" s="15" t="s">
        <v>174</v>
      </c>
      <c r="D90" s="39">
        <v>100.555</v>
      </c>
      <c r="E90" s="37"/>
      <c r="F90" s="37"/>
      <c r="G90" s="35"/>
      <c r="H90" s="35"/>
      <c r="I90" s="35"/>
    </row>
    <row r="91" spans="1:9" ht="12.75">
      <c r="A91" s="8" t="s">
        <v>167</v>
      </c>
      <c r="B91" s="17"/>
      <c r="C91" s="15" t="s">
        <v>66</v>
      </c>
      <c r="D91" s="39">
        <v>22952.658</v>
      </c>
      <c r="E91" s="37"/>
      <c r="F91" s="37"/>
      <c r="G91" s="35"/>
      <c r="H91" s="35"/>
      <c r="I91" s="35"/>
    </row>
    <row r="92" spans="1:9" ht="25.5" customHeight="1" hidden="1">
      <c r="A92" s="8" t="s">
        <v>85</v>
      </c>
      <c r="B92" s="17"/>
      <c r="C92" s="15" t="s">
        <v>67</v>
      </c>
      <c r="D92" s="39"/>
      <c r="E92" s="37"/>
      <c r="F92" s="37"/>
      <c r="G92" s="35"/>
      <c r="H92" s="35"/>
      <c r="I92" s="35"/>
    </row>
    <row r="93" spans="1:9" ht="51" hidden="1">
      <c r="A93" s="8" t="s">
        <v>84</v>
      </c>
      <c r="B93" s="17"/>
      <c r="C93" s="15" t="s">
        <v>68</v>
      </c>
      <c r="D93" s="39"/>
      <c r="E93" s="37"/>
      <c r="F93" s="37"/>
      <c r="G93" s="35"/>
      <c r="H93" s="35"/>
      <c r="I93" s="35"/>
    </row>
    <row r="94" spans="1:9" s="3" customFormat="1" ht="12.75" hidden="1">
      <c r="A94" s="5" t="s">
        <v>134</v>
      </c>
      <c r="B94" s="17"/>
      <c r="C94" s="17" t="s">
        <v>135</v>
      </c>
      <c r="D94" s="40">
        <f>D95</f>
        <v>0</v>
      </c>
      <c r="E94" s="36">
        <f>E95</f>
        <v>0</v>
      </c>
      <c r="F94" s="36">
        <f>F95</f>
        <v>0</v>
      </c>
      <c r="G94" s="38"/>
      <c r="H94" s="38"/>
      <c r="I94" s="38"/>
    </row>
    <row r="95" spans="1:9" ht="25.5" hidden="1">
      <c r="A95" s="8" t="s">
        <v>83</v>
      </c>
      <c r="B95" s="17"/>
      <c r="C95" s="15" t="s">
        <v>86</v>
      </c>
      <c r="D95" s="39"/>
      <c r="E95" s="37"/>
      <c r="F95" s="37"/>
      <c r="G95" s="35"/>
      <c r="H95" s="35"/>
      <c r="I95" s="35"/>
    </row>
    <row r="96" spans="1:9" ht="12.75">
      <c r="A96" s="45" t="s">
        <v>69</v>
      </c>
      <c r="B96" s="45"/>
      <c r="C96" s="45"/>
      <c r="D96" s="40">
        <f>D58+D59</f>
        <v>1243700.4820000003</v>
      </c>
      <c r="E96" s="36">
        <f>E58+E59</f>
        <v>121510.72038238768</v>
      </c>
      <c r="F96" s="36">
        <f>F58+F59</f>
        <v>125837.6633271837</v>
      </c>
      <c r="G96" s="35"/>
      <c r="H96" s="35"/>
      <c r="I96" s="35"/>
    </row>
    <row r="97" spans="1:9" ht="12.75">
      <c r="A97" s="22"/>
      <c r="B97" s="22"/>
      <c r="C97" s="22"/>
      <c r="D97" s="23"/>
      <c r="E97" s="23"/>
      <c r="F97" s="23"/>
      <c r="G97" s="35"/>
      <c r="I97" s="34"/>
    </row>
    <row r="98" spans="1:6" ht="15.75" customHeight="1">
      <c r="A98" s="42"/>
      <c r="B98" s="42"/>
      <c r="C98" s="42"/>
      <c r="D98" s="42"/>
      <c r="E98"/>
      <c r="F98"/>
    </row>
    <row r="99" spans="1:6" ht="13.5" customHeight="1">
      <c r="A99" s="42"/>
      <c r="B99" s="42"/>
      <c r="C99" s="42"/>
      <c r="D99" s="42"/>
      <c r="E99"/>
      <c r="F99"/>
    </row>
    <row r="100" spans="1:6" ht="14.25">
      <c r="A100" s="20"/>
      <c r="B100" s="20"/>
      <c r="C100" s="20"/>
      <c r="D100" s="18"/>
      <c r="E100" s="18"/>
      <c r="F100" s="18"/>
    </row>
    <row r="101" spans="1:6" ht="14.25">
      <c r="A101" s="20"/>
      <c r="B101" s="20"/>
      <c r="C101" s="20"/>
      <c r="D101" s="18"/>
      <c r="E101" s="18"/>
      <c r="F101" s="18"/>
    </row>
    <row r="102" spans="1:6" ht="14.25">
      <c r="A102" s="20"/>
      <c r="B102" s="20"/>
      <c r="C102" s="20"/>
      <c r="D102" s="18"/>
      <c r="E102" s="18"/>
      <c r="F102" s="18"/>
    </row>
    <row r="103" spans="1:6" ht="14.25">
      <c r="A103" s="20"/>
      <c r="B103" s="20"/>
      <c r="C103" s="20"/>
      <c r="D103" s="18"/>
      <c r="E103" s="18"/>
      <c r="F103" s="18"/>
    </row>
    <row r="104" spans="1:6" ht="14.25">
      <c r="A104" s="20"/>
      <c r="B104" s="20"/>
      <c r="C104" s="20"/>
      <c r="D104" s="18"/>
      <c r="E104" s="18"/>
      <c r="F104" s="18"/>
    </row>
    <row r="105" spans="1:6" ht="14.25">
      <c r="A105" s="20"/>
      <c r="B105" s="20"/>
      <c r="C105" s="20"/>
      <c r="D105" s="18"/>
      <c r="E105" s="18"/>
      <c r="F105" s="18"/>
    </row>
    <row r="106" spans="1:6" ht="14.25">
      <c r="A106" s="20"/>
      <c r="B106" s="20"/>
      <c r="C106" s="20"/>
      <c r="D106" s="18"/>
      <c r="E106" s="18"/>
      <c r="F106" s="18"/>
    </row>
    <row r="107" spans="1:6" ht="14.25">
      <c r="A107" s="20"/>
      <c r="B107" s="20"/>
      <c r="C107" s="20"/>
      <c r="D107" s="18"/>
      <c r="E107" s="18"/>
      <c r="F107" s="18"/>
    </row>
    <row r="108" spans="1:6" ht="14.25">
      <c r="A108" s="20"/>
      <c r="B108" s="20"/>
      <c r="C108" s="20"/>
      <c r="D108" s="18"/>
      <c r="E108" s="18"/>
      <c r="F108" s="18"/>
    </row>
    <row r="109" spans="1:6" ht="14.25">
      <c r="A109" s="20"/>
      <c r="B109" s="20"/>
      <c r="C109" s="20"/>
      <c r="D109" s="18"/>
      <c r="E109" s="18"/>
      <c r="F109" s="18"/>
    </row>
    <row r="110" spans="1:6" ht="14.25">
      <c r="A110" s="20"/>
      <c r="B110" s="20"/>
      <c r="C110" s="20"/>
      <c r="D110" s="18"/>
      <c r="E110" s="18"/>
      <c r="F110" s="18"/>
    </row>
    <row r="111" spans="1:6" ht="14.25">
      <c r="A111" s="21"/>
      <c r="B111" s="21"/>
      <c r="C111" s="21"/>
      <c r="D111" s="19"/>
      <c r="E111" s="19"/>
      <c r="F111" s="19"/>
    </row>
    <row r="112" spans="1:6" ht="14.25">
      <c r="A112" s="21"/>
      <c r="B112" s="21"/>
      <c r="C112" s="21"/>
      <c r="D112" s="19"/>
      <c r="E112" s="19"/>
      <c r="F112" s="19"/>
    </row>
    <row r="113" spans="1:6" ht="14.25">
      <c r="A113" s="21"/>
      <c r="B113" s="21"/>
      <c r="C113" s="21"/>
      <c r="D113" s="19"/>
      <c r="E113" s="19"/>
      <c r="F113" s="19"/>
    </row>
    <row r="114" spans="1:6" ht="14.25">
      <c r="A114" s="21"/>
      <c r="B114" s="21"/>
      <c r="C114" s="21"/>
      <c r="D114" s="19"/>
      <c r="E114" s="19"/>
      <c r="F114" s="19"/>
    </row>
    <row r="115" spans="1:6" ht="14.25">
      <c r="A115" s="21"/>
      <c r="B115" s="21"/>
      <c r="C115" s="21"/>
      <c r="D115" s="19"/>
      <c r="E115" s="19"/>
      <c r="F115" s="19"/>
    </row>
    <row r="116" spans="1:6" ht="14.25">
      <c r="A116" s="21"/>
      <c r="B116" s="21"/>
      <c r="C116" s="21"/>
      <c r="D116" s="19"/>
      <c r="E116" s="19"/>
      <c r="F116" s="19"/>
    </row>
  </sheetData>
  <sheetProtection/>
  <mergeCells count="32">
    <mergeCell ref="A1:D1"/>
    <mergeCell ref="A2:D2"/>
    <mergeCell ref="A3:D3"/>
    <mergeCell ref="C4:D4"/>
    <mergeCell ref="A11:B11"/>
    <mergeCell ref="A5:D5"/>
    <mergeCell ref="A14:B14"/>
    <mergeCell ref="A17:B17"/>
    <mergeCell ref="A7:D7"/>
    <mergeCell ref="A9:B10"/>
    <mergeCell ref="C9:C10"/>
    <mergeCell ref="A29:B29"/>
    <mergeCell ref="A99:D99"/>
    <mergeCell ref="B38:C38"/>
    <mergeCell ref="A30:B30"/>
    <mergeCell ref="A96:C96"/>
    <mergeCell ref="B60:C60"/>
    <mergeCell ref="A28:B28"/>
    <mergeCell ref="B59:C59"/>
    <mergeCell ref="B67:C67"/>
    <mergeCell ref="B61:C61"/>
    <mergeCell ref="B41:C41"/>
    <mergeCell ref="E9:E10"/>
    <mergeCell ref="A98:D98"/>
    <mergeCell ref="A12:C12"/>
    <mergeCell ref="A27:B27"/>
    <mergeCell ref="A58:C58"/>
    <mergeCell ref="F9:F10"/>
    <mergeCell ref="D9:D10"/>
    <mergeCell ref="A25:B25"/>
    <mergeCell ref="B69:C69"/>
    <mergeCell ref="A15:B1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colBreaks count="1" manualBreakCount="1">
    <brk id="6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User</cp:lastModifiedBy>
  <cp:lastPrinted>2018-01-29T07:34:24Z</cp:lastPrinted>
  <dcterms:created xsi:type="dcterms:W3CDTF">2002-01-25T11:20:01Z</dcterms:created>
  <dcterms:modified xsi:type="dcterms:W3CDTF">2018-05-21T06:13:57Z</dcterms:modified>
  <cp:category/>
  <cp:version/>
  <cp:contentType/>
  <cp:contentStatus/>
</cp:coreProperties>
</file>