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35" windowWidth="16500" windowHeight="10785" activeTab="0"/>
  </bookViews>
  <sheets>
    <sheet name="Прил 4" sheetId="1" r:id="rId1"/>
  </sheets>
  <definedNames>
    <definedName name="_xlfn.BAHTTEXT" hidden="1">#NAME?</definedName>
    <definedName name="В175">#REF!</definedName>
    <definedName name="_xlnm.Print_Titles" localSheetId="0">'Прил 4'!$9:$10</definedName>
    <definedName name="_xlnm.Print_Area" localSheetId="0">'Прил 4'!$A$1:$C$76</definedName>
  </definedNames>
  <calcPr fullCalcOnLoad="1"/>
</workbook>
</file>

<file path=xl/sharedStrings.xml><?xml version="1.0" encoding="utf-8"?>
<sst xmlns="http://schemas.openxmlformats.org/spreadsheetml/2006/main" count="140" uniqueCount="140">
  <si>
    <t>Код бюджетной классификации РФ</t>
  </si>
  <si>
    <t>Наименование доходов</t>
  </si>
  <si>
    <t>1 01 02010 01 0000 110</t>
  </si>
  <si>
    <t>Единый сельскохозяйственный налог</t>
  </si>
  <si>
    <t>1 08 03010 01 0000 110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</si>
  <si>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</si>
  <si>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</si>
  <si>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</si>
  <si>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</si>
  <si>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</si>
  <si>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</si>
  <si>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</si>
  <si>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</si>
  <si>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Субвенции от других бюджетов бюджетной системы РФ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</si>
  <si>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</si>
  <si>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</si>
  <si>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</si>
  <si>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</si>
  <si>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</si>
  <si>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</si>
  <si>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Налог, взимаемый с налогоплательщиков, выбравших в качестве объекта налогообложения доходы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</si>
  <si>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</si>
  <si>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</si>
  <si>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</si>
  <si>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</si>
  <si>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1 01 02030 01 0000 110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</si>
  <si>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</si>
  <si>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</si>
  <si>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</si>
  <si>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</si>
  <si>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</si>
  <si>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</si>
  <si>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</si>
  <si>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</si>
  <si>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</si>
  <si>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Иные межбюджетные трансферты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</si>
  <si>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</si>
  <si>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</si>
  <si>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</si>
  <si>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</si>
  <si>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</si>
  <si>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</si>
  <si>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</si>
  <si>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</si>
  <si>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</si>
  <si>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</si>
  <si>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</si>
  <si>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</si>
  <si>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</si>
  <si>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</si>
  <si>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</si>
  <si>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</si>
  <si>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2 02 15001 05 0000 150</t>
  </si>
  <si>
    <t>2 02 30024 05 0000 150</t>
  </si>
  <si>
    <t>2 02 35118 05 0000 150</t>
  </si>
  <si>
    <t>1 12 01041 01 0000 120</t>
  </si>
  <si>
    <t>Плата за размещение отходов производства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</si>
  <si>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</si>
  <si>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</si>
  <si>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1 16 07010 05 0000 140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</si>
  <si>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</si>
  <si>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</si>
  <si>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1 03 02231 01 0000 110</t>
  </si>
  <si>
    <t>1 03 02251 01 0000 110</t>
  </si>
  <si>
    <t>1 03 02261 01 0000 110</t>
  </si>
  <si>
    <t>1 03 02241 01 0000 110</t>
  </si>
  <si>
    <t>1 16 01053 01 0000 140</t>
  </si>
  <si>
    <t>1 16 01073 01 0000 140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</si>
  <si>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</si>
  <si>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</si>
  <si>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</si>
  <si>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</si>
  <si>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</si>
  <si>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</si>
  <si>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1 16 10123 01 0000 140</t>
  </si>
  <si>
    <t>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</si>
  <si>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</si>
  <si>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</si>
  <si>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</si>
  <si>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</si>
  <si>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</si>
  <si>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</si>
  <si>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</si>
  <si>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</si>
  <si>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</si>
  <si>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</si>
  <si>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</si>
  <si>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2 02 45454 05 0000 150</t>
  </si>
  <si>
    <t>2 02 30027 05 0000 150</t>
  </si>
  <si>
    <t>2 02 30029 05 0000 150</t>
  </si>
  <si>
    <t>2 02 35260 05 0000 150</t>
  </si>
  <si>
    <t>2 02 49999 05 0000 150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</si>
  <si>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</si>
  <si>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2 02 40000 00 0000 150</t>
  </si>
  <si>
    <t>2 02 30000 00 0000 150</t>
  </si>
  <si>
    <t>2 02 10000 00 0000 150</t>
  </si>
  <si>
    <t>2 02 20000 05 0000 150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</si>
  <si>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</si>
  <si>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2 02 25304 05 0000 150</t>
  </si>
  <si>
    <t>к решению Совета депутатов Надтеречного муниципального района</t>
  </si>
  <si>
    <t>Ед. изм. : тыс. руб.</t>
  </si>
  <si>
    <t>1 00 00000 00 0000 000</t>
  </si>
  <si>
    <t>ИТОГО БЕЗВОЗМЕЗДНЫХ ПОСТУПЛЕНИЙ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</si>
  <si>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</si>
  <si>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</si>
  <si>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</si>
  <si>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</si>
  <si>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</si>
  <si>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2 02 35303 05 0000 150</t>
  </si>
  <si>
    <t>НАЛОГОВЫЕ И НЕНАЛОГОВЫЕ ДОХОДЫ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</si>
  <si>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</si>
  <si>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</si>
  <si>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1 06 04011 01 0000 110</t>
  </si>
  <si>
    <t>1 06 04012 01 0000 110</t>
  </si>
  <si>
    <t>Транспортный налог с организаций</t>
  </si>
  <si>
    <t>Транспортный налог с физических лиц</t>
  </si>
  <si>
    <t>2 02 39999 05 0000 150</t>
  </si>
  <si>
    <t>Прочие субвенции бюджетам муниципальных районов</t>
  </si>
  <si>
    <t>"О  бюджете Надтеречного муниципального района на 2023 год</t>
  </si>
  <si>
    <t>и на плановый период 2024 и 2025 годов"</t>
  </si>
  <si>
    <t>Распределение доходов бюджета Надтеречного муниципального района на 2023 год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</si>
  <si>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</si>
  <si>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</si>
  <si>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2 02 25519 05 0000 150</t>
  </si>
  <si>
    <t>Субсидии бюджетам муниципальных районов на поддержку отрасли культуры</t>
  </si>
  <si>
    <t>Сумма на 2023 год</t>
  </si>
  <si>
    <t xml:space="preserve">                                                                                             Приложение 1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</si>
  <si>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</si>
  <si>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2 02 25179 05 0000 150</t>
  </si>
  <si>
    <t>Субсидии бюджетам муниципальных районов на реализацию программ формирования современной городской среды</t>
  </si>
  <si>
    <t>2 02 25 555 05 0000 150</t>
  </si>
  <si>
    <t xml:space="preserve">от "30" декабря  2022 г.  №26-1 </t>
  </si>
  <si>
    <t>2 02 29 999 05 0000 150</t>
  </si>
  <si>
    <t>Прочие субсидии бюджетам муниципальных районов</t>
  </si>
  <si>
    <t>Инициативные платежи, зачисляемые в бюджеты муниципальных районов</t>
  </si>
  <si>
    <t>1 17 15 030 05 0000 150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</si>
  <si>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</si>
  <si>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</si>
  <si>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r>
      <t>Д</t>
    </r>
    <r>
      <rPr>
        <b/>
        <sz val="8"/>
        <rFont val="Times New Roman"/>
        <family val="1"/>
      </rPr>
      <t>отации от других бюджетов бюджетной системы РФ</t>
    </r>
  </si>
  <si>
    <t>(в редакции Решения от 22 ноября 2023 г. №42-1)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</si>
</sst>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0"/>
    <numFmt numFmtId="195" formatCode="#,##0.0"/>
    <numFmt numFmtId="196" formatCode="_-* #,##0.000_р_._-;\-* #,##0.000_р_._-;_-* &quot;-&quot;???_р_._-;_-@_-"/>
    <numFmt numFmtId="197" formatCode="00000"/>
    <numFmt numFmtId="198" formatCode="000"/>
    <numFmt numFmtId="199" formatCode="0.000"/>
    <numFmt numFmtId="200" formatCode="_-* #,##0.0_р_._-;\-* #,##0.0_р_._-;_-* &quot;-&quot;??_р_._-;_-@_-"/>
    <numFmt numFmtId="201" formatCode="_-* #,##0.0_р_._-;\-* #,##0.0_р_._-;_-* &quot;-&quot;?_р_._-;_-@_-"/>
    <numFmt numFmtId="202" formatCode="#,##0_ ;\-#,##0\ "/>
    <numFmt numFmtId="203" formatCode="#,##0.000_ ;\-#,##0.000\ "/>
    <numFmt numFmtId="204" formatCode="[$-FC19]d\ mmmm\ yyyy\ &quot;г.&quot;"/>
    <numFmt numFmtId="205" formatCode="000000"/>
    <numFmt numFmtId="206" formatCode="[$€-2]\ ###,000_);[Red]\([$€-2]\ ###,000\)"/>
    <numFmt numFmtId="207" formatCode="#,##0.0_ ;\-#,##0.0\ "/>
    <numFmt numFmtId="208" formatCode="0.00000"/>
    <numFmt numFmtId="209" formatCode="#,##0.00000_ ;\-#,##0.00000\ "/>
    <numFmt numFmtId="210" formatCode="_-* #,##0.00000_р_._-;\-* #,##0.00000_р_._-;_-* &quot;-&quot;?????_р_._-;_-@_-"/>
    <numFmt numFmtId="211" formatCode="0.0000"/>
    <numFmt numFmtId="212" formatCode="#,##0.000000_ ;\-#,##0.000000\ "/>
    <numFmt numFmtId="213" formatCode="#,##0.0000"/>
    <numFmt numFmtId="214" formatCode="#,##0.00000"/>
    <numFmt numFmtId="215" formatCode="#,##0.000000"/>
    <numFmt numFmtId="216" formatCode="#,##0.00;[Red]\-#,##0.00;0.00"/>
    <numFmt numFmtId="217" formatCode="#,##0.00_ ;[Red]\-#,##0.00\ "/>
    <numFmt numFmtId="218" formatCode="#,##0.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19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9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94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99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19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4" fontId="0" fillId="0" borderId="0" xfId="0" applyNumberFormat="1" applyAlignment="1">
      <alignment vertical="center"/>
    </xf>
    <xf numFmtId="194" fontId="51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194" fontId="52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194" fontId="51" fillId="0" borderId="10" xfId="0" applyNumberFormat="1" applyFont="1" applyBorder="1" applyAlignment="1">
      <alignment vertical="center"/>
    </xf>
    <xf numFmtId="194" fontId="51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194" fontId="53" fillId="0" borderId="1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9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view="pageBreakPreview" zoomScaleSheetLayoutView="100" zoomScalePageLayoutView="0" workbookViewId="0" topLeftCell="A4">
      <selection activeCell="F13" sqref="F13"/>
    </sheetView>
  </sheetViews>
  <sheetFormatPr defaultColWidth="9.00390625" defaultRowHeight="12.75"/>
  <cols>
    <col min="1" max="1" width="23.125" style="28" customWidth="1"/>
    <col min="2" max="2" width="80.125" style="29" customWidth="1"/>
    <col min="3" max="3" width="21.25390625" style="29" customWidth="1"/>
    <col min="4" max="4" width="13.125" style="0" customWidth="1"/>
    <col min="5" max="5" width="11.75390625" style="0" bestFit="1" customWidth="1"/>
    <col min="6" max="6" width="10.25390625" style="0" bestFit="1" customWidth="1"/>
  </cols>
  <sheetData>
    <row r="1" spans="1:4" ht="12.75">
      <c r="A1" s="19"/>
      <c r="B1" s="20"/>
      <c r="C1" s="4" t="s">
        <v>126</v>
      </c>
      <c r="D1" s="2"/>
    </row>
    <row r="2" spans="1:4" ht="12.75">
      <c r="A2" s="19"/>
      <c r="B2" s="20"/>
      <c r="C2" s="4" t="s">
        <v>99</v>
      </c>
      <c r="D2" s="2"/>
    </row>
    <row r="3" spans="1:4" ht="12.75">
      <c r="A3" s="21"/>
      <c r="B3" s="20"/>
      <c r="C3" s="4" t="s">
        <v>118</v>
      </c>
      <c r="D3" s="2"/>
    </row>
    <row r="4" spans="1:4" ht="12.75">
      <c r="A4" s="21"/>
      <c r="B4" s="22"/>
      <c r="C4" s="4" t="s">
        <v>119</v>
      </c>
      <c r="D4" s="2"/>
    </row>
    <row r="5" spans="1:4" ht="12.75">
      <c r="A5" s="21"/>
      <c r="B5" s="20"/>
      <c r="C5" s="5" t="s">
        <v>131</v>
      </c>
      <c r="D5" s="2"/>
    </row>
    <row r="6" spans="1:4" ht="12.75">
      <c r="A6" s="23"/>
      <c r="B6" s="24"/>
      <c r="C6" s="6" t="s">
        <v>139</v>
      </c>
      <c r="D6" s="3"/>
    </row>
    <row r="7" spans="1:4" ht="12.75">
      <c r="A7" s="19"/>
      <c r="B7" s="23" t="s">
        <v>120</v>
      </c>
      <c r="C7" s="24"/>
      <c r="D7" s="3"/>
    </row>
    <row r="8" spans="1:3" ht="12.75">
      <c r="A8" s="19"/>
      <c r="B8" s="25"/>
      <c r="C8" s="7" t="s">
        <v>100</v>
      </c>
    </row>
    <row r="9" spans="1:3" ht="31.5" customHeight="1">
      <c r="A9" s="1" t="s">
        <v>0</v>
      </c>
      <c r="B9" s="1" t="s">
        <v>1</v>
      </c>
      <c r="C9" s="8" t="s">
        <v>125</v>
      </c>
    </row>
    <row r="10" spans="1:6" ht="12.75">
      <c r="A10" s="1">
        <v>1</v>
      </c>
      <c r="B10" s="1">
        <v>2</v>
      </c>
      <c r="C10" s="9">
        <v>3</v>
      </c>
      <c r="F10" s="50"/>
    </row>
    <row r="11" spans="1:3" ht="12.75">
      <c r="A11" s="1" t="s">
        <v>101</v>
      </c>
      <c r="B11" s="1" t="s">
        <v>109</v>
      </c>
      <c r="C11" s="17">
        <f>SUM(C12:C48)</f>
        <v>159953.68975000005</v>
      </c>
    </row>
    <row r="12" spans="1:6" ht="33.75">
      <c r="A12" s="10" t="s">
        <v>2</v>
      </c>
      <c r="B12" s="18" t="s">
        <v>103</v>
      </c>
      <c r="C12" s="11">
        <v>117287.04</v>
      </c>
      <c r="F12" s="50"/>
    </row>
    <row r="13" spans="1:3" ht="45">
      <c r="A13" s="12" t="s">
        <v>31</v>
      </c>
      <c r="B13" s="18" t="s">
        <v>30</v>
      </c>
      <c r="C13" s="11">
        <v>144.96</v>
      </c>
    </row>
    <row r="14" spans="1:3" ht="22.5">
      <c r="A14" s="12" t="s">
        <v>25</v>
      </c>
      <c r="B14" s="18" t="s">
        <v>32</v>
      </c>
      <c r="C14" s="11">
        <v>355.2</v>
      </c>
    </row>
    <row r="15" spans="1:3" ht="45">
      <c r="A15" s="12" t="s">
        <v>36</v>
      </c>
      <c r="B15" s="18" t="s">
        <v>37</v>
      </c>
      <c r="C15" s="11">
        <v>50</v>
      </c>
    </row>
    <row r="16" spans="1:3" ht="33.75">
      <c r="A16" s="12" t="s">
        <v>62</v>
      </c>
      <c r="B16" s="26" t="s">
        <v>38</v>
      </c>
      <c r="C16" s="11">
        <v>7924.94022</v>
      </c>
    </row>
    <row r="17" spans="1:3" ht="22.5">
      <c r="A17" s="12" t="s">
        <v>65</v>
      </c>
      <c r="B17" s="27" t="s">
        <v>33</v>
      </c>
      <c r="C17" s="11">
        <v>55.04651</v>
      </c>
    </row>
    <row r="18" spans="1:3" ht="33.75">
      <c r="A18" s="12" t="s">
        <v>63</v>
      </c>
      <c r="B18" s="27" t="s">
        <v>39</v>
      </c>
      <c r="C18" s="11">
        <v>9796.83831</v>
      </c>
    </row>
    <row r="19" spans="1:3" ht="22.5">
      <c r="A19" s="12" t="s">
        <v>64</v>
      </c>
      <c r="B19" s="27" t="s">
        <v>34</v>
      </c>
      <c r="C19" s="11">
        <v>-1045.19129</v>
      </c>
    </row>
    <row r="20" spans="1:3" ht="12.75">
      <c r="A20" s="12" t="s">
        <v>22</v>
      </c>
      <c r="B20" s="27" t="s">
        <v>20</v>
      </c>
      <c r="C20" s="11">
        <v>8578.5</v>
      </c>
    </row>
    <row r="21" spans="1:3" ht="33.75">
      <c r="A21" s="12" t="s">
        <v>23</v>
      </c>
      <c r="B21" s="27" t="s">
        <v>40</v>
      </c>
      <c r="C21" s="11">
        <v>503.5</v>
      </c>
    </row>
    <row r="22" spans="1:3" ht="12.75">
      <c r="A22" s="13" t="s">
        <v>24</v>
      </c>
      <c r="B22" s="26" t="s">
        <v>3</v>
      </c>
      <c r="C22" s="11">
        <v>1019.2</v>
      </c>
    </row>
    <row r="23" spans="1:3" ht="22.5">
      <c r="A23" s="12" t="s">
        <v>48</v>
      </c>
      <c r="B23" s="40" t="s">
        <v>49</v>
      </c>
      <c r="C23" s="11">
        <v>124</v>
      </c>
    </row>
    <row r="24" spans="1:3" ht="12.75">
      <c r="A24" s="12" t="s">
        <v>112</v>
      </c>
      <c r="B24" s="38" t="s">
        <v>114</v>
      </c>
      <c r="C24" s="11">
        <v>188.06</v>
      </c>
    </row>
    <row r="25" spans="1:3" ht="12.75">
      <c r="A25" s="12" t="s">
        <v>113</v>
      </c>
      <c r="B25" s="38" t="s">
        <v>115</v>
      </c>
      <c r="C25" s="11">
        <v>3542.796</v>
      </c>
    </row>
    <row r="26" spans="1:3" ht="22.5">
      <c r="A26" s="12" t="s">
        <v>4</v>
      </c>
      <c r="B26" s="41" t="s">
        <v>27</v>
      </c>
      <c r="C26" s="11">
        <v>3184</v>
      </c>
    </row>
    <row r="27" spans="1:3" ht="12.75">
      <c r="A27" s="12" t="s">
        <v>41</v>
      </c>
      <c r="B27" s="26" t="s">
        <v>42</v>
      </c>
      <c r="C27" s="11">
        <v>188.7</v>
      </c>
    </row>
    <row r="28" spans="1:3" ht="33.75">
      <c r="A28" s="12" t="s">
        <v>45</v>
      </c>
      <c r="B28" s="26" t="s">
        <v>46</v>
      </c>
      <c r="C28" s="11">
        <v>4404.7</v>
      </c>
    </row>
    <row r="29" spans="1:3" ht="33.75">
      <c r="A29" s="14" t="s">
        <v>5</v>
      </c>
      <c r="B29" s="18" t="s">
        <v>26</v>
      </c>
      <c r="C29" s="11">
        <v>1463.4</v>
      </c>
    </row>
    <row r="30" spans="1:3" ht="12.75">
      <c r="A30" s="10" t="s">
        <v>28</v>
      </c>
      <c r="B30" s="18" t="s">
        <v>29</v>
      </c>
      <c r="C30" s="11">
        <v>5</v>
      </c>
    </row>
    <row r="31" spans="1:3" ht="12.75">
      <c r="A31" s="10" t="s">
        <v>55</v>
      </c>
      <c r="B31" s="18" t="s">
        <v>56</v>
      </c>
      <c r="C31" s="11">
        <v>35</v>
      </c>
    </row>
    <row r="32" spans="1:3" ht="22.5">
      <c r="A32" s="10" t="s">
        <v>50</v>
      </c>
      <c r="B32" s="18" t="s">
        <v>51</v>
      </c>
      <c r="C32" s="11"/>
    </row>
    <row r="33" spans="1:3" ht="33.75">
      <c r="A33" s="14" t="s">
        <v>43</v>
      </c>
      <c r="B33" s="18" t="s">
        <v>44</v>
      </c>
      <c r="C33" s="11">
        <v>278</v>
      </c>
    </row>
    <row r="34" spans="1:3" ht="22.5">
      <c r="A34" s="14" t="s">
        <v>57</v>
      </c>
      <c r="B34" s="18" t="s">
        <v>58</v>
      </c>
      <c r="C34" s="11">
        <v>221</v>
      </c>
    </row>
    <row r="35" spans="1:3" ht="33.75">
      <c r="A35" s="10" t="s">
        <v>66</v>
      </c>
      <c r="B35" s="15" t="s">
        <v>76</v>
      </c>
      <c r="C35" s="11">
        <v>30</v>
      </c>
    </row>
    <row r="36" spans="1:3" ht="33.75">
      <c r="A36" s="10" t="s">
        <v>67</v>
      </c>
      <c r="B36" s="46" t="s">
        <v>77</v>
      </c>
      <c r="C36" s="11">
        <v>8</v>
      </c>
    </row>
    <row r="37" spans="1:3" ht="33.75">
      <c r="A37" s="10" t="s">
        <v>68</v>
      </c>
      <c r="B37" s="46" t="s">
        <v>78</v>
      </c>
      <c r="C37" s="11">
        <v>48</v>
      </c>
    </row>
    <row r="38" spans="1:3" ht="45">
      <c r="A38" s="10" t="s">
        <v>69</v>
      </c>
      <c r="B38" s="46" t="s">
        <v>79</v>
      </c>
      <c r="C38" s="11">
        <v>8</v>
      </c>
    </row>
    <row r="39" spans="1:3" ht="56.25">
      <c r="A39" s="10" t="s">
        <v>70</v>
      </c>
      <c r="B39" s="46" t="s">
        <v>80</v>
      </c>
      <c r="C39" s="11"/>
    </row>
    <row r="40" spans="1:3" ht="33.75">
      <c r="A40" s="10" t="s">
        <v>71</v>
      </c>
      <c r="B40" s="46" t="s">
        <v>81</v>
      </c>
      <c r="C40" s="11">
        <v>75</v>
      </c>
    </row>
    <row r="41" spans="1:3" ht="33.75">
      <c r="A41" s="10" t="s">
        <v>72</v>
      </c>
      <c r="B41" s="16" t="s">
        <v>82</v>
      </c>
      <c r="C41" s="11">
        <v>98</v>
      </c>
    </row>
    <row r="42" spans="1:3" ht="45">
      <c r="A42" s="10" t="s">
        <v>73</v>
      </c>
      <c r="B42" s="16" t="s">
        <v>83</v>
      </c>
      <c r="C42" s="11">
        <v>1109</v>
      </c>
    </row>
    <row r="43" spans="1:3" ht="33.75">
      <c r="A43" s="10" t="s">
        <v>59</v>
      </c>
      <c r="B43" s="16" t="s">
        <v>84</v>
      </c>
      <c r="C43" s="11">
        <v>2</v>
      </c>
    </row>
    <row r="44" spans="1:3" ht="33.75">
      <c r="A44" s="10" t="s">
        <v>121</v>
      </c>
      <c r="B44" s="16" t="s">
        <v>122</v>
      </c>
      <c r="C44" s="11">
        <v>30</v>
      </c>
    </row>
    <row r="45" spans="1:3" ht="33.75">
      <c r="A45" s="10" t="s">
        <v>60</v>
      </c>
      <c r="B45" s="16" t="s">
        <v>61</v>
      </c>
      <c r="C45" s="11">
        <v>7</v>
      </c>
    </row>
    <row r="46" spans="1:3" ht="33.75">
      <c r="A46" s="10" t="s">
        <v>74</v>
      </c>
      <c r="B46" s="16" t="s">
        <v>85</v>
      </c>
      <c r="C46" s="11">
        <v>14</v>
      </c>
    </row>
    <row r="47" spans="1:3" ht="33.75" hidden="1">
      <c r="A47" s="10" t="s">
        <v>75</v>
      </c>
      <c r="B47" s="16" t="s">
        <v>86</v>
      </c>
      <c r="C47" s="11"/>
    </row>
    <row r="48" spans="1:3" ht="12.75">
      <c r="A48" s="10" t="s">
        <v>135</v>
      </c>
      <c r="B48" s="16" t="s">
        <v>134</v>
      </c>
      <c r="C48" s="11">
        <v>220</v>
      </c>
    </row>
    <row r="49" spans="1:3" ht="12.75">
      <c r="A49" s="51" t="s">
        <v>6</v>
      </c>
      <c r="B49" s="51"/>
      <c r="C49" s="17">
        <f>SUM(C12:C48)</f>
        <v>159953.68975000005</v>
      </c>
    </row>
    <row r="50" spans="1:3" ht="12.75">
      <c r="A50" s="1" t="s">
        <v>7</v>
      </c>
      <c r="B50" s="47" t="s">
        <v>8</v>
      </c>
      <c r="C50" s="48">
        <f>C51</f>
        <v>1823364.50814</v>
      </c>
    </row>
    <row r="51" spans="1:3" ht="21">
      <c r="A51" s="1" t="s">
        <v>9</v>
      </c>
      <c r="B51" s="47" t="s">
        <v>10</v>
      </c>
      <c r="C51" s="48">
        <f>C52+C55+C63+C72</f>
        <v>1823364.50814</v>
      </c>
    </row>
    <row r="52" spans="1:3" ht="12.75">
      <c r="A52" s="1" t="s">
        <v>95</v>
      </c>
      <c r="B52" s="15" t="s">
        <v>138</v>
      </c>
      <c r="C52" s="48">
        <f>C53+C54</f>
        <v>260413.616</v>
      </c>
    </row>
    <row r="53" spans="1:3" ht="12.75">
      <c r="A53" s="10" t="s">
        <v>52</v>
      </c>
      <c r="B53" s="18" t="s">
        <v>11</v>
      </c>
      <c r="C53" s="11">
        <v>249413.616</v>
      </c>
    </row>
    <row r="54" spans="1:3" ht="22.5">
      <c r="A54" s="10" t="s">
        <v>136</v>
      </c>
      <c r="B54" s="18" t="s">
        <v>137</v>
      </c>
      <c r="C54" s="11">
        <v>11000</v>
      </c>
    </row>
    <row r="55" spans="1:3" ht="12.75">
      <c r="A55" s="1" t="s">
        <v>96</v>
      </c>
      <c r="B55" s="49" t="s">
        <v>12</v>
      </c>
      <c r="C55" s="48">
        <f>C60+C61+C58+C57+C56+C59+C62</f>
        <v>103016.34745</v>
      </c>
    </row>
    <row r="56" spans="1:3" ht="18" customHeight="1">
      <c r="A56" s="12" t="s">
        <v>104</v>
      </c>
      <c r="B56" s="18" t="s">
        <v>105</v>
      </c>
      <c r="C56" s="11">
        <v>12360.197</v>
      </c>
    </row>
    <row r="57" spans="1:3" ht="26.25" customHeight="1">
      <c r="A57" s="12" t="s">
        <v>130</v>
      </c>
      <c r="B57" s="18" t="s">
        <v>129</v>
      </c>
      <c r="C57" s="11">
        <v>9984.48552</v>
      </c>
    </row>
    <row r="58" spans="1:3" ht="22.5">
      <c r="A58" s="12" t="s">
        <v>106</v>
      </c>
      <c r="B58" s="18" t="s">
        <v>107</v>
      </c>
      <c r="C58" s="11">
        <v>840.10526</v>
      </c>
    </row>
    <row r="59" spans="1:3" ht="33.75">
      <c r="A59" s="12" t="s">
        <v>128</v>
      </c>
      <c r="B59" s="18" t="s">
        <v>127</v>
      </c>
      <c r="C59" s="11">
        <v>1122.18371</v>
      </c>
    </row>
    <row r="60" spans="1:3" ht="22.5">
      <c r="A60" s="10" t="s">
        <v>98</v>
      </c>
      <c r="B60" s="18" t="s">
        <v>97</v>
      </c>
      <c r="C60" s="11">
        <v>66372.31453</v>
      </c>
    </row>
    <row r="61" spans="1:3" ht="22.5" customHeight="1">
      <c r="A61" s="10" t="s">
        <v>123</v>
      </c>
      <c r="B61" s="18" t="s">
        <v>124</v>
      </c>
      <c r="C61" s="11">
        <f>512.71143+7864.35</f>
        <v>8377.06143</v>
      </c>
    </row>
    <row r="62" spans="1:3" ht="22.5" customHeight="1">
      <c r="A62" s="10" t="s">
        <v>132</v>
      </c>
      <c r="B62" s="18" t="s">
        <v>133</v>
      </c>
      <c r="C62" s="11">
        <v>3960</v>
      </c>
    </row>
    <row r="63" spans="1:3" ht="12.75">
      <c r="A63" s="1" t="s">
        <v>94</v>
      </c>
      <c r="B63" s="47" t="s">
        <v>13</v>
      </c>
      <c r="C63" s="48">
        <f>C70+C64+C65+C66+C67+C68+C69+C71</f>
        <v>1390825.80434</v>
      </c>
    </row>
    <row r="64" spans="1:5" ht="22.5">
      <c r="A64" s="42" t="s">
        <v>53</v>
      </c>
      <c r="B64" s="43" t="s">
        <v>17</v>
      </c>
      <c r="C64" s="44">
        <f>1278181.43934-988.533+4624.915+24986.121</f>
        <v>1306803.94234</v>
      </c>
      <c r="D64" s="50"/>
      <c r="E64" s="45"/>
    </row>
    <row r="65" spans="1:3" ht="22.5">
      <c r="A65" s="10" t="s">
        <v>88</v>
      </c>
      <c r="B65" s="18" t="s">
        <v>16</v>
      </c>
      <c r="C65" s="11">
        <v>10410.572</v>
      </c>
    </row>
    <row r="66" spans="1:3" ht="33.75">
      <c r="A66" s="10" t="s">
        <v>89</v>
      </c>
      <c r="B66" s="18" t="s">
        <v>18</v>
      </c>
      <c r="C66" s="11">
        <f>24719.462-1000</f>
        <v>23719.462</v>
      </c>
    </row>
    <row r="67" spans="1:3" ht="22.5">
      <c r="A67" s="32" t="s">
        <v>54</v>
      </c>
      <c r="B67" s="33" t="s">
        <v>14</v>
      </c>
      <c r="C67" s="34">
        <v>3429.016</v>
      </c>
    </row>
    <row r="68" spans="1:3" ht="22.5">
      <c r="A68" s="32" t="s">
        <v>110</v>
      </c>
      <c r="B68" s="33" t="s">
        <v>111</v>
      </c>
      <c r="C68" s="34">
        <v>2.119</v>
      </c>
    </row>
    <row r="69" spans="1:3" ht="22.5" hidden="1">
      <c r="A69" s="32" t="s">
        <v>90</v>
      </c>
      <c r="B69" s="33" t="s">
        <v>47</v>
      </c>
      <c r="C69" s="34"/>
    </row>
    <row r="70" spans="1:3" ht="22.5">
      <c r="A70" s="42" t="s">
        <v>108</v>
      </c>
      <c r="B70" s="43" t="s">
        <v>15</v>
      </c>
      <c r="C70" s="44">
        <f>44372.16+1000</f>
        <v>45372.16</v>
      </c>
    </row>
    <row r="71" spans="1:3" ht="17.25" customHeight="1">
      <c r="A71" s="32" t="s">
        <v>116</v>
      </c>
      <c r="B71" s="33" t="s">
        <v>117</v>
      </c>
      <c r="C71" s="34">
        <f>100+988.533</f>
        <v>1088.533</v>
      </c>
    </row>
    <row r="72" spans="1:5" ht="12.75">
      <c r="A72" s="39" t="s">
        <v>93</v>
      </c>
      <c r="B72" s="35" t="s">
        <v>35</v>
      </c>
      <c r="C72" s="31">
        <f>C73+C74</f>
        <v>69108.74035000001</v>
      </c>
      <c r="D72" s="50"/>
      <c r="E72" s="45"/>
    </row>
    <row r="73" spans="1:3" ht="22.5" hidden="1">
      <c r="A73" s="32" t="s">
        <v>87</v>
      </c>
      <c r="B73" s="33" t="s">
        <v>92</v>
      </c>
      <c r="C73" s="34"/>
    </row>
    <row r="74" spans="1:3" ht="12.75">
      <c r="A74" s="42" t="s">
        <v>91</v>
      </c>
      <c r="B74" s="43" t="s">
        <v>21</v>
      </c>
      <c r="C74" s="44">
        <f>50355.37352-9984.48552+347.54756+1749.30479+6400+3291+16950</f>
        <v>69108.74035000001</v>
      </c>
    </row>
    <row r="75" spans="1:3" ht="12.75" customHeight="1">
      <c r="A75" s="52" t="s">
        <v>102</v>
      </c>
      <c r="B75" s="53"/>
      <c r="C75" s="36">
        <f>C50</f>
        <v>1823364.50814</v>
      </c>
    </row>
    <row r="76" spans="1:4" ht="12.75">
      <c r="A76" s="52" t="s">
        <v>19</v>
      </c>
      <c r="B76" s="53"/>
      <c r="C76" s="37">
        <f>C75+C49</f>
        <v>1983318.1978900002</v>
      </c>
      <c r="D76" s="45"/>
    </row>
    <row r="77" ht="12.75">
      <c r="C77" s="30"/>
    </row>
    <row r="78" spans="3:4" ht="12.75">
      <c r="C78" s="30"/>
      <c r="D78" s="45"/>
    </row>
    <row r="79" ht="12.75">
      <c r="C79" s="30"/>
    </row>
  </sheetData>
  <sheetProtection/>
  <mergeCells count="3">
    <mergeCell ref="A49:B49"/>
    <mergeCell ref="A75:B75"/>
    <mergeCell ref="A76:B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2021-12-07T07:16:11Z</cp:lastPrinted>
  <dcterms:created xsi:type="dcterms:W3CDTF">2002-01-25T11:20:01Z</dcterms:created>
  <dcterms:modified xsi:type="dcterms:W3CDTF">2023-11-22T08:19:03Z</dcterms:modified>
  <cp:category/>
  <cp:version/>
  <cp:contentType/>
  <cp:contentStatus/>
</cp:coreProperties>
</file>